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0 VUni\2024 GlückAuf Wettkampf\"/>
    </mc:Choice>
  </mc:AlternateContent>
  <bookViews>
    <workbookView xWindow="-60" yWindow="-45" windowWidth="25515" windowHeight="14565" tabRatio="500"/>
  </bookViews>
  <sheets>
    <sheet name="allg. Daten" sheetId="2" r:id="rId1"/>
    <sheet name="Meldungen" sheetId="3" r:id="rId2"/>
    <sheet name="Zusammenfassung" sheetId="7" r:id="rId3"/>
    <sheet name="Intern" sheetId="6" r:id="rId4"/>
  </sheets>
  <definedNames>
    <definedName name="_xlnm.Print_Area" localSheetId="1">Meldungen!$A$1:$Q$56</definedName>
  </definedNames>
  <calcPr calcId="162913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" i="3" l="1"/>
  <c r="R7" i="3"/>
  <c r="R8" i="3"/>
  <c r="S58" i="3"/>
  <c r="B13" i="7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6" i="3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" i="6"/>
  <c r="R56" i="3"/>
  <c r="Q56" i="3"/>
  <c r="A56" i="3"/>
  <c r="R55" i="3"/>
  <c r="Q55" i="3"/>
  <c r="A55" i="3"/>
  <c r="R54" i="3"/>
  <c r="Q54" i="3"/>
  <c r="A54" i="3"/>
  <c r="R53" i="3"/>
  <c r="Q53" i="3"/>
  <c r="A53" i="3"/>
  <c r="R52" i="3"/>
  <c r="Q52" i="3"/>
  <c r="A52" i="3"/>
  <c r="R51" i="3"/>
  <c r="Q51" i="3"/>
  <c r="A51" i="3"/>
  <c r="R50" i="3"/>
  <c r="Q50" i="3"/>
  <c r="A50" i="3"/>
  <c r="R49" i="3"/>
  <c r="Q49" i="3"/>
  <c r="A49" i="3"/>
  <c r="R48" i="3"/>
  <c r="Q48" i="3"/>
  <c r="A48" i="3"/>
  <c r="R47" i="3"/>
  <c r="Q47" i="3"/>
  <c r="A47" i="3"/>
  <c r="R46" i="3"/>
  <c r="Q46" i="3"/>
  <c r="A46" i="3"/>
  <c r="R45" i="3"/>
  <c r="Q45" i="3"/>
  <c r="A45" i="3"/>
  <c r="R44" i="3"/>
  <c r="Q44" i="3"/>
  <c r="A44" i="3"/>
  <c r="R43" i="3"/>
  <c r="Q43" i="3"/>
  <c r="A43" i="3"/>
  <c r="R42" i="3"/>
  <c r="Q42" i="3"/>
  <c r="A42" i="3"/>
  <c r="R41" i="3"/>
  <c r="Q41" i="3"/>
  <c r="A41" i="3"/>
  <c r="R40" i="3"/>
  <c r="Q40" i="3"/>
  <c r="A40" i="3"/>
  <c r="R39" i="3"/>
  <c r="Q39" i="3"/>
  <c r="A39" i="3"/>
  <c r="R38" i="3"/>
  <c r="Q38" i="3"/>
  <c r="A38" i="3"/>
  <c r="R37" i="3"/>
  <c r="Q37" i="3"/>
  <c r="A37" i="3"/>
  <c r="R36" i="3"/>
  <c r="Q36" i="3"/>
  <c r="A36" i="3"/>
  <c r="R35" i="3"/>
  <c r="Q35" i="3"/>
  <c r="A35" i="3"/>
  <c r="R34" i="3"/>
  <c r="Q34" i="3"/>
  <c r="A34" i="3"/>
  <c r="R33" i="3"/>
  <c r="Q33" i="3"/>
  <c r="A33" i="3"/>
  <c r="R32" i="3"/>
  <c r="Q32" i="3"/>
  <c r="A32" i="3"/>
  <c r="R31" i="3"/>
  <c r="Q31" i="3"/>
  <c r="A31" i="3"/>
  <c r="R30" i="3"/>
  <c r="Q30" i="3"/>
  <c r="A30" i="3"/>
  <c r="R29" i="3"/>
  <c r="Q29" i="3"/>
  <c r="A29" i="3"/>
  <c r="R28" i="3"/>
  <c r="Q28" i="3"/>
  <c r="A28" i="3"/>
  <c r="R27" i="3"/>
  <c r="Q27" i="3"/>
  <c r="A27" i="3"/>
  <c r="R26" i="3"/>
  <c r="Q26" i="3"/>
  <c r="A26" i="3"/>
  <c r="R25" i="3"/>
  <c r="Q25" i="3"/>
  <c r="A25" i="3"/>
  <c r="R24" i="3"/>
  <c r="Q24" i="3"/>
  <c r="A24" i="3"/>
  <c r="R23" i="3"/>
  <c r="Q23" i="3"/>
  <c r="A23" i="3"/>
  <c r="R22" i="3"/>
  <c r="Q22" i="3"/>
  <c r="A22" i="3"/>
  <c r="R21" i="3"/>
  <c r="Q21" i="3"/>
  <c r="A21" i="3"/>
  <c r="R20" i="3"/>
  <c r="Q20" i="3"/>
  <c r="A20" i="3"/>
  <c r="R19" i="3"/>
  <c r="Q19" i="3"/>
  <c r="A19" i="3"/>
  <c r="R18" i="3"/>
  <c r="Q18" i="3"/>
  <c r="A18" i="3"/>
  <c r="R17" i="3"/>
  <c r="Q17" i="3"/>
  <c r="A17" i="3"/>
  <c r="R16" i="3"/>
  <c r="Q16" i="3"/>
  <c r="A16" i="3"/>
  <c r="R15" i="3"/>
  <c r="Q15" i="3"/>
  <c r="A15" i="3"/>
  <c r="R14" i="3"/>
  <c r="Q14" i="3"/>
  <c r="A14" i="3"/>
  <c r="R13" i="3"/>
  <c r="Q13" i="3"/>
  <c r="A13" i="3"/>
  <c r="R12" i="3"/>
  <c r="Q12" i="3"/>
  <c r="A12" i="3"/>
  <c r="R11" i="3"/>
  <c r="Q11" i="3"/>
  <c r="A11" i="3"/>
  <c r="R10" i="3"/>
  <c r="Q10" i="3"/>
  <c r="A10" i="3"/>
  <c r="R9" i="3"/>
  <c r="Q9" i="3"/>
  <c r="A9" i="3"/>
  <c r="Q8" i="3"/>
  <c r="A8" i="3"/>
  <c r="Q7" i="3"/>
  <c r="A7" i="3"/>
  <c r="C16" i="7"/>
  <c r="C11" i="7"/>
  <c r="C10" i="7"/>
  <c r="C9" i="7"/>
  <c r="C8" i="7"/>
  <c r="C7" i="7"/>
  <c r="C6" i="7"/>
</calcChain>
</file>

<file path=xl/sharedStrings.xml><?xml version="1.0" encoding="utf-8"?>
<sst xmlns="http://schemas.openxmlformats.org/spreadsheetml/2006/main" count="65" uniqueCount="56">
  <si>
    <t>Anmeldung</t>
  </si>
  <si>
    <t>Verein</t>
  </si>
  <si>
    <t>Ansprechpartner</t>
  </si>
  <si>
    <t>Straße</t>
  </si>
  <si>
    <t>Wohnort</t>
  </si>
  <si>
    <t>Telefon</t>
  </si>
  <si>
    <t>25,- Euro / Teilnehmer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</si>
  <si>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</si>
  <si>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</si>
  <si>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</si>
  <si>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</si>
  <si>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</si>
  <si>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</si>
  <si>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</si>
  <si>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</si>
  <si>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</si>
  <si>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</si>
  <si>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</si>
  <si>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DJK Adler 07 Bottrop e.V. Einrad</t>
  </si>
  <si>
    <t>IBAN</t>
  </si>
  <si>
    <t>DE28 4245 1220 0000 0799 05</t>
  </si>
  <si>
    <t>BIC</t>
  </si>
  <si>
    <t>WELADED1BOT</t>
  </si>
  <si>
    <t>Bank</t>
  </si>
  <si>
    <t>Sparkasse Bottrop</t>
  </si>
  <si>
    <t>E-Mail Adresse</t>
  </si>
  <si>
    <t>Zusammenfassung</t>
  </si>
  <si>
    <t>Summe Startgebühren:</t>
  </si>
  <si>
    <t>Kontoinhaber</t>
  </si>
  <si>
    <t>Verwendungszweck</t>
  </si>
  <si>
    <t>1:04.45</t>
  </si>
  <si>
    <t>4:34.36</t>
  </si>
  <si>
    <t>Fortlaufende Nr.</t>
  </si>
  <si>
    <t>1:02.34</t>
  </si>
  <si>
    <t>Telefonnummer</t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</si>
  <si>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</si>
  <si>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</si>
  <si>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</si>
  <si>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</si>
  <si>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</si>
  <si>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</si>
  <si>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>anmeldung-einrad@t-online.de</t>
  </si>
  <si>
    <t>Einrad Rennen - 04. Mai 2024</t>
  </si>
  <si>
    <t>19.04.2024 (Nachmeldungen sind nicht möglich)</t>
  </si>
  <si>
    <t/>
  </si>
  <si>
    <r>
      <t xml:space="preserve">Glück Auf Cup 2024,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</si>
  <si>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29.04.2024</t>
  </si>
  <si>
    <r>
      <t xml:space="preserve">100 m
</t>
    </r>
    <r>
      <rPr>
        <sz val="11"/>
        <rFont val="Arial"/>
        <family val="2"/>
      </rPr>
      <t>[ss.xx]/[ss,xx]</t>
    </r>
  </si>
  <si>
    <r>
      <t xml:space="preserve">200 m
</t>
    </r>
    <r>
      <rPr>
        <sz val="11"/>
        <rFont val="Arial"/>
        <family val="2"/>
      </rPr>
      <t>[ss.xx]/[ss,xx]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</si>
  <si>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</si>
  <si>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</si>
  <si>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</si>
  <si>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</si>
  <si>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1500 m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</si>
  <si>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</si>
  <si>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r>
      <t>IUF-Slalom</t>
    </r>
    <r>
      <rPr>
        <sz val="11"/>
        <rFont val="Arial"/>
        <family val="2"/>
      </rPr>
      <t xml:space="preserve"> [ja/nein]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</si>
</sst>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38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  <family val="2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4"/>
      <color indexed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92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1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/>
    <xf numFmtId="0" fontId="31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textRotation="90" wrapText="1"/>
    </xf>
    <xf numFmtId="0" fontId="22" fillId="4" borderId="7" xfId="0" applyFont="1" applyFill="1" applyBorder="1" applyAlignment="1" applyProtection="1">
      <alignment horizontal="center" textRotation="90" wrapText="1"/>
    </xf>
    <xf numFmtId="0" fontId="22" fillId="4" borderId="12" xfId="0" applyFont="1" applyFill="1" applyBorder="1" applyAlignment="1" applyProtection="1">
      <alignment horizontal="center" textRotation="90" wrapText="1"/>
    </xf>
    <xf numFmtId="0" fontId="33" fillId="2" borderId="0" xfId="0" applyFont="1" applyFill="1" applyProtection="1"/>
    <xf numFmtId="164" fontId="5" fillId="2" borderId="0" xfId="1" applyNumberFormat="1" applyFont="1" applyFill="1" applyAlignment="1" applyProtection="1">
      <alignment horizontal="left" vertical="center"/>
    </xf>
    <xf numFmtId="0" fontId="35" fillId="2" borderId="0" xfId="2" applyFont="1" applyFill="1" applyAlignment="1" applyProtection="1">
      <alignment vertical="center"/>
    </xf>
    <xf numFmtId="0" fontId="36" fillId="2" borderId="0" xfId="0" applyFont="1" applyFill="1" applyProtection="1"/>
    <xf numFmtId="0" fontId="37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3" xfId="0" applyFont="1" applyFill="1" applyBorder="1" applyAlignment="1" applyProtection="1">
      <alignment horizontal="center" textRotation="90"/>
    </xf>
    <xf numFmtId="0" fontId="22" fillId="4" borderId="9" xfId="0" applyFont="1" applyFill="1" applyBorder="1" applyAlignment="1" applyProtection="1">
      <alignment horizontal="center" textRotation="90"/>
    </xf>
    <xf numFmtId="14" fontId="22" fillId="8" borderId="7" xfId="0" applyNumberFormat="1" applyFont="1" applyFill="1" applyBorder="1" applyAlignment="1" applyProtection="1">
      <alignment horizontal="center" vertical="center" wrapText="1"/>
    </xf>
    <xf numFmtId="14" fontId="10" fillId="8" borderId="8" xfId="0" applyNumberFormat="1" applyFont="1" applyFill="1" applyBorder="1" applyAlignment="1" applyProtection="1">
      <alignment horizontal="center" vertical="center" wrapText="1"/>
    </xf>
    <xf numFmtId="14" fontId="10" fillId="8" borderId="10" xfId="0" applyNumberFormat="1" applyFont="1" applyFill="1" applyBorder="1" applyAlignment="1" applyProtection="1">
      <alignment horizontal="center" vertical="center" wrapText="1"/>
    </xf>
    <xf numFmtId="14" fontId="10" fillId="8" borderId="11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34" fillId="2" borderId="0" xfId="0" applyFont="1" applyFill="1" applyBorder="1" applyAlignment="1" applyProtection="1">
      <alignment horizontal="center" vertical="center"/>
    </xf>
    <xf numFmtId="0" fontId="34" fillId="12" borderId="14" xfId="0" applyFont="1" applyFill="1" applyBorder="1" applyAlignment="1" applyProtection="1">
      <alignment horizontal="center" vertical="center"/>
    </xf>
    <xf numFmtId="0" fontId="34" fillId="12" borderId="15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textRotation="90" wrapText="1"/>
    </xf>
  </cellXfs>
  <cellStyles count="3">
    <cellStyle name="Link" xfId="2" builtinId="8"/>
    <cellStyle name="Standard" xfId="0" builtinId="0"/>
    <cellStyle name="Standard 2" xfId="1"/>
  </cellStyles>
  <dxfs count="13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47262</xdr:colOff>
      <xdr:row>0</xdr:row>
      <xdr:rowOff>1620015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762" cy="1620015"/>
        </a:xfrm>
        <a:prstGeom prst="rect">
          <a:avLst/>
        </a:prstGeom>
      </xdr:spPr>
    </xdr:pic>
    <xdr:clientData/>
  </xdr:twoCellAnchor>
  <xdr:twoCellAnchor editAs="oneCell">
    <xdr:from>
      <xdr:col>3</xdr:col>
      <xdr:colOff>598972</xdr:colOff>
      <xdr:row>17</xdr:row>
      <xdr:rowOff>51286</xdr:rowOff>
    </xdr:from>
    <xdr:to>
      <xdr:col>4</xdr:col>
      <xdr:colOff>14347</xdr:colOff>
      <xdr:row>25</xdr:row>
      <xdr:rowOff>2442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9847" y="6087755"/>
          <a:ext cx="1368000" cy="13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1281906</xdr:colOff>
      <xdr:row>0</xdr:row>
      <xdr:rowOff>0</xdr:rowOff>
    </xdr:from>
    <xdr:to>
      <xdr:col>14</xdr:col>
      <xdr:colOff>89330</xdr:colOff>
      <xdr:row>0</xdr:row>
      <xdr:rowOff>1620015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906" y="0"/>
          <a:ext cx="9000762" cy="16200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47262</xdr:colOff>
      <xdr:row>0</xdr:row>
      <xdr:rowOff>1620015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762" cy="1620015"/>
        </a:xfrm>
        <a:prstGeom prst="rect">
          <a:avLst/>
        </a:prstGeom>
      </xdr:spPr>
    </xdr:pic>
    <xdr:clientData/>
  </xdr:twoCellAnchor>
  <xdr:twoCellAnchor editAs="oneCell">
    <xdr:from>
      <xdr:col>3</xdr:col>
      <xdr:colOff>598969</xdr:colOff>
      <xdr:row>18</xdr:row>
      <xdr:rowOff>51287</xdr:rowOff>
    </xdr:from>
    <xdr:to>
      <xdr:col>4</xdr:col>
      <xdr:colOff>14344</xdr:colOff>
      <xdr:row>25</xdr:row>
      <xdr:rowOff>50068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9844" y="6087756"/>
          <a:ext cx="1368000" cy="13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einrad@t-online.de?subject=%5BGAC24%5D%20Anmeldu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18"/>
  <sheetViews>
    <sheetView tabSelected="1" zoomScale="80" zoomScaleNormal="80" zoomScalePageLayoutView="80" workbookViewId="0">
      <selection activeCell="C48" sqref="C48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73"/>
      <c r="B1" s="73"/>
      <c r="C1" s="73"/>
      <c r="D1" s="73"/>
    </row>
    <row r="2" spans="1:5" s="33" customFormat="1" ht="30" customHeight="1" x14ac:dyDescent="0.2">
      <c r="A2" s="74" t="s">
        <v>42</v>
      </c>
      <c r="B2" s="74"/>
      <c r="C2" s="74"/>
      <c r="D2" s="74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75" t="s">
        <v>0</v>
      </c>
      <c r="C4" s="75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28"/>
    </row>
    <row r="7" spans="1:5" ht="20.100000000000001" customHeight="1" thickBot="1" x14ac:dyDescent="0.25">
      <c r="B7" s="37" t="s">
        <v>2</v>
      </c>
      <c r="C7" s="28"/>
    </row>
    <row r="8" spans="1:5" ht="20.100000000000001" customHeight="1" thickBot="1" x14ac:dyDescent="0.25">
      <c r="B8" s="37" t="s">
        <v>3</v>
      </c>
      <c r="C8" s="28"/>
    </row>
    <row r="9" spans="1:5" ht="20.100000000000001" customHeight="1" thickBot="1" x14ac:dyDescent="0.25">
      <c r="B9" s="37" t="s">
        <v>4</v>
      </c>
      <c r="C9" s="28"/>
    </row>
    <row r="10" spans="1:5" ht="20.100000000000001" customHeight="1" thickBot="1" x14ac:dyDescent="0.25">
      <c r="B10" s="37" t="s">
        <v>25</v>
      </c>
      <c r="C10" s="30"/>
    </row>
    <row r="11" spans="1:5" ht="20.100000000000001" customHeight="1" thickBot="1" x14ac:dyDescent="0.25">
      <c r="B11" s="37" t="s">
        <v>34</v>
      </c>
      <c r="C11" s="29"/>
    </row>
    <row r="12" spans="1:5" ht="20.100000000000001" customHeight="1" x14ac:dyDescent="0.2">
      <c r="B12" s="36"/>
      <c r="C12" s="36"/>
    </row>
    <row r="13" spans="1:5" ht="20.100000000000001" customHeight="1" x14ac:dyDescent="0.2">
      <c r="B13" s="36"/>
      <c r="C13" s="36"/>
    </row>
    <row r="14" spans="1:5" ht="20.100000000000001" customHeight="1" x14ac:dyDescent="0.2">
      <c r="B14" s="38" t="s">
        <v>9</v>
      </c>
      <c r="C14" s="68" t="s">
        <v>6</v>
      </c>
    </row>
    <row r="15" spans="1:5" ht="20.100000000000001" customHeight="1" x14ac:dyDescent="0.2">
      <c r="B15" s="38"/>
      <c r="C15" s="40"/>
    </row>
    <row r="16" spans="1:5" ht="20.100000000000001" customHeight="1" x14ac:dyDescent="0.2">
      <c r="B16" s="38" t="s">
        <v>7</v>
      </c>
      <c r="C16" s="41" t="s">
        <v>43</v>
      </c>
    </row>
    <row r="17" spans="2:3" ht="20.100000000000001" customHeight="1" x14ac:dyDescent="0.2">
      <c r="B17" s="42"/>
      <c r="C17" s="36"/>
    </row>
    <row r="18" spans="2:3" ht="20.100000000000001" customHeight="1" x14ac:dyDescent="0.2">
      <c r="B18" s="43" t="s">
        <v>8</v>
      </c>
      <c r="C18" s="69" t="s">
        <v>41</v>
      </c>
    </row>
  </sheetData>
  <sheetProtection algorithmName="SHA-512" hashValue="cfvSfE7sKxdwGysCFMtrNDcU6x0Zbns0TDlbcJO5y75QEOds2QHujgFBuKN+dK22M/lVpF8V8k4mCA2BTav+MA==" saltValue="N+bCxXKjDh3ETqb8RZPzkw==" spinCount="100000" sheet="1" objects="1" scenarios="1"/>
  <mergeCells count="3">
    <mergeCell ref="A1:D1"/>
    <mergeCell ref="A2:D2"/>
    <mergeCell ref="B4:C4"/>
  </mergeCells>
  <phoneticPr fontId="1" type="noConversion"/>
  <conditionalFormatting sqref="C6:C11">
    <cfRule type="expression" dxfId="12" priority="1">
      <formula>NOT(COUNTBLANK($C$6:$C$11)&gt;0)</formula>
    </cfRule>
    <cfRule type="expression" dxfId="11" priority="2">
      <formula>NOT($C6="")</formula>
    </cfRule>
  </conditionalFormatting>
  <hyperlinks>
    <hyperlink ref="C18" r:id="rId1"/>
  </hyperlinks>
  <pageMargins left="0.75" right="0.75" top="1" bottom="1" header="0.5" footer="0.5"/>
  <pageSetup paperSize="9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H58"/>
  <sheetViews>
    <sheetView zoomScaleNormal="100" zoomScaleSheetLayoutView="140" zoomScalePageLayoutView="120" workbookViewId="0">
      <pane xSplit="17" ySplit="5" topLeftCell="T6" activePane="bottomRight" state="frozenSplit"/>
      <selection pane="topRight" activeCell="R1" sqref="R1"/>
      <selection pane="bottomLeft" activeCell="A6" sqref="A6"/>
      <selection pane="bottomRight" activeCell="B7" sqref="B7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7" width="4.875" style="2" customWidth="1"/>
    <col min="8" max="14" width="9.625" style="2" customWidth="1"/>
    <col min="15" max="15" width="16.625" style="2" customWidth="1"/>
    <col min="16" max="16" width="4.875" style="2" customWidth="1"/>
    <col min="17" max="17" width="7.125" style="2" customWidth="1"/>
    <col min="18" max="18" width="16.25" style="2" hidden="1" customWidth="1"/>
    <col min="19" max="19" width="9.125" style="2" hidden="1" customWidth="1"/>
    <col min="20" max="20" width="4.875" style="2" customWidth="1"/>
    <col min="21" max="16384" width="9.875" style="2"/>
  </cols>
  <sheetData>
    <row r="1" spans="1:242" s="44" customFormat="1" ht="129.94999999999999" customHeight="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42" s="45" customFormat="1" ht="30" customHeight="1" x14ac:dyDescent="0.2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242" s="46" customFormat="1" ht="1.5" customHeight="1" x14ac:dyDescent="0.2">
      <c r="A3" s="34"/>
      <c r="B3" s="34"/>
      <c r="C3" s="34"/>
      <c r="D3" s="34"/>
    </row>
    <row r="4" spans="1:242" s="46" customFormat="1" ht="39.950000000000003" customHeight="1" x14ac:dyDescent="0.2">
      <c r="A4" s="83" t="s">
        <v>32</v>
      </c>
      <c r="B4" s="86" t="s">
        <v>11</v>
      </c>
      <c r="C4" s="86" t="s">
        <v>12</v>
      </c>
      <c r="D4" s="83" t="s">
        <v>37</v>
      </c>
      <c r="E4" s="85" t="s">
        <v>38</v>
      </c>
      <c r="F4" s="76" t="s">
        <v>35</v>
      </c>
      <c r="G4" s="83" t="s">
        <v>36</v>
      </c>
      <c r="H4" s="79" t="s">
        <v>40</v>
      </c>
      <c r="I4" s="80"/>
      <c r="J4" s="80"/>
      <c r="K4" s="80"/>
      <c r="L4" s="80"/>
      <c r="M4" s="80"/>
      <c r="N4" s="81"/>
      <c r="O4" s="82"/>
      <c r="P4" s="76" t="s">
        <v>55</v>
      </c>
      <c r="Q4" s="76" t="s">
        <v>13</v>
      </c>
    </row>
    <row r="5" spans="1:242" s="1" customFormat="1" ht="110.1" customHeight="1" x14ac:dyDescent="0.2">
      <c r="A5" s="84"/>
      <c r="B5" s="87"/>
      <c r="C5" s="87"/>
      <c r="D5" s="84"/>
      <c r="E5" s="77"/>
      <c r="F5" s="77"/>
      <c r="G5" s="84"/>
      <c r="H5" s="64" t="s">
        <v>47</v>
      </c>
      <c r="I5" s="64" t="s">
        <v>48</v>
      </c>
      <c r="J5" s="64" t="s">
        <v>49</v>
      </c>
      <c r="K5" s="64" t="s">
        <v>53</v>
      </c>
      <c r="L5" s="64" t="s">
        <v>50</v>
      </c>
      <c r="M5" s="65" t="s">
        <v>51</v>
      </c>
      <c r="N5" s="66" t="s">
        <v>52</v>
      </c>
      <c r="O5" s="91" t="s">
        <v>54</v>
      </c>
      <c r="P5" s="78"/>
      <c r="Q5" s="77"/>
    </row>
    <row r="6" spans="1:242" ht="18" customHeight="1" x14ac:dyDescent="0.2">
      <c r="A6" s="4">
        <v>0</v>
      </c>
      <c r="B6" s="5" t="s">
        <v>15</v>
      </c>
      <c r="C6" s="6" t="s">
        <v>16</v>
      </c>
      <c r="D6" s="4" t="s">
        <v>10</v>
      </c>
      <c r="E6" s="7">
        <v>38523</v>
      </c>
      <c r="F6" s="8">
        <f>IF(ISBLANK(E6)=FALSE,DATEDIF(E6,DATE(2024,5,4),"Y"),"")</f>
        <v>14</v>
      </c>
      <c r="G6" s="9" t="s">
        <v>14</v>
      </c>
      <c r="H6" s="10">
        <v>14.25</v>
      </c>
      <c r="I6" s="10">
        <v>29.43</v>
      </c>
      <c r="J6" s="62" t="s">
        <v>30</v>
      </c>
      <c r="K6" s="62" t="s">
        <v>31</v>
      </c>
      <c r="L6" s="10">
        <v>9.8699999999999992</v>
      </c>
      <c r="M6" s="10">
        <v>8.56</v>
      </c>
      <c r="N6" s="59" t="s">
        <v>33</v>
      </c>
      <c r="O6" s="27" t="s">
        <v>39</v>
      </c>
      <c r="P6" s="9" t="s">
        <v>14</v>
      </c>
      <c r="Q6" s="11">
        <v>0</v>
      </c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</row>
    <row r="7" spans="1:242" ht="18" customHeight="1" x14ac:dyDescent="0.2">
      <c r="A7" s="12" t="str">
        <f>IF(ISBLANK(B7)=FALSE,1,"")</f>
        <v/>
      </c>
      <c r="B7" s="14"/>
      <c r="C7" s="14"/>
      <c r="D7" s="15"/>
      <c r="E7" s="16"/>
      <c r="F7" s="8" t="str">
        <f t="shared" ref="F7:F56" si="0">IF(ISBLANK(E7)=FALSE,DATEDIF(E7,DATE(2024,5,4),"Y"),"")</f>
        <v/>
      </c>
      <c r="G7" s="24"/>
      <c r="H7" s="25"/>
      <c r="I7" s="25"/>
      <c r="J7" s="63"/>
      <c r="K7" s="63"/>
      <c r="L7" s="25"/>
      <c r="M7" s="25"/>
      <c r="N7" s="63"/>
      <c r="O7" s="24"/>
      <c r="P7" s="24"/>
      <c r="Q7" s="26" t="str">
        <f>IF(NOT(B7=""),25,"")</f>
        <v/>
      </c>
      <c r="R7" s="47" t="str">
        <f t="shared" ref="R7:R9" si="1">IF(COUNTA(B7:E7,G7:P7)=0,"",IF(OR(COUNTBLANK(B7:E7)&gt;0,COUNTA(H7:P7)&lt;1,AND(F7&lt;11,ISBLANK(G7)),AND(ISBLANK(N7),NOT(ISBLANK(O7))),AND(ISBLANK(O7),NOT(ISBLANK(N7)))),"ERROR","OKAY"))</f>
        <v/>
      </c>
      <c r="S7" s="48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</row>
    <row r="8" spans="1:242" ht="18" customHeight="1" x14ac:dyDescent="0.2">
      <c r="A8" s="13" t="str">
        <f>IF(ISBLANK(B8)=FALSE,COUNT(A7)+1,"")</f>
        <v/>
      </c>
      <c r="B8" s="14"/>
      <c r="C8" s="14"/>
      <c r="D8" s="15"/>
      <c r="E8" s="16"/>
      <c r="F8" s="8" t="str">
        <f t="shared" si="0"/>
        <v/>
      </c>
      <c r="G8" s="24"/>
      <c r="H8" s="25"/>
      <c r="I8" s="25"/>
      <c r="J8" s="63"/>
      <c r="K8" s="63"/>
      <c r="L8" s="25"/>
      <c r="M8" s="25"/>
      <c r="N8" s="63"/>
      <c r="O8" s="24"/>
      <c r="P8" s="24"/>
      <c r="Q8" s="26" t="str">
        <f t="shared" ref="Q8:Q56" si="2">IF(NOT(B8=""),25,"")</f>
        <v/>
      </c>
      <c r="R8" s="47" t="str">
        <f t="shared" si="1"/>
        <v/>
      </c>
      <c r="S8" s="48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</row>
    <row r="9" spans="1:242" ht="18" customHeight="1" x14ac:dyDescent="0.2">
      <c r="A9" s="13" t="str">
        <f>IF(ISBLANK(B9)=FALSE,COUNT(A$7:A8)+1,"")</f>
        <v/>
      </c>
      <c r="B9" s="17"/>
      <c r="C9" s="20"/>
      <c r="D9" s="18"/>
      <c r="E9" s="19"/>
      <c r="F9" s="8" t="str">
        <f t="shared" si="0"/>
        <v/>
      </c>
      <c r="G9" s="24"/>
      <c r="H9" s="25"/>
      <c r="I9" s="25"/>
      <c r="J9" s="63"/>
      <c r="K9" s="63"/>
      <c r="L9" s="25"/>
      <c r="M9" s="25"/>
      <c r="N9" s="63"/>
      <c r="O9" s="24"/>
      <c r="P9" s="24"/>
      <c r="Q9" s="26" t="str">
        <f t="shared" si="2"/>
        <v/>
      </c>
      <c r="R9" s="47" t="str">
        <f t="shared" si="1"/>
        <v/>
      </c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</row>
    <row r="10" spans="1:242" ht="18" customHeight="1" x14ac:dyDescent="0.2">
      <c r="A10" s="13" t="str">
        <f>IF(ISBLANK(B10)=FALSE,COUNT(A$7:A9)+1,"")</f>
        <v/>
      </c>
      <c r="B10" s="17"/>
      <c r="C10" s="20"/>
      <c r="D10" s="18"/>
      <c r="E10" s="19"/>
      <c r="F10" s="8" t="str">
        <f t="shared" si="0"/>
        <v/>
      </c>
      <c r="G10" s="24"/>
      <c r="H10" s="25"/>
      <c r="I10" s="25"/>
      <c r="J10" s="63"/>
      <c r="K10" s="63"/>
      <c r="L10" s="25"/>
      <c r="M10" s="25"/>
      <c r="N10" s="63"/>
      <c r="O10" s="24"/>
      <c r="P10" s="24"/>
      <c r="Q10" s="26" t="str">
        <f t="shared" si="2"/>
        <v/>
      </c>
      <c r="R10" s="47" t="str">
        <f>IF(COUNTA(B10:E10,G10:P10)=0,"",IF(OR(COUNTBLANK(B10:E10)&gt;0,COUNTA(H10:P10)&lt;1,AND(F10&lt;11,ISBLANK(G10)),AND(ISBLANK(N10),NOT(ISBLANK(O10))),AND(ISBLANK(O10),NOT(ISBLANK(N10)))),"ERROR","OKAY"))</f>
        <v/>
      </c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</row>
    <row r="11" spans="1:242" ht="18" customHeight="1" x14ac:dyDescent="0.2">
      <c r="A11" s="13" t="str">
        <f>IF(ISBLANK(B11)=FALSE,COUNT(A$7:A10)+1,"")</f>
        <v/>
      </c>
      <c r="B11" s="17"/>
      <c r="C11" s="20"/>
      <c r="D11" s="18"/>
      <c r="E11" s="19"/>
      <c r="F11" s="8" t="str">
        <f t="shared" si="0"/>
        <v/>
      </c>
      <c r="G11" s="24"/>
      <c r="H11" s="25"/>
      <c r="I11" s="25"/>
      <c r="J11" s="63"/>
      <c r="K11" s="63"/>
      <c r="L11" s="25"/>
      <c r="M11" s="25"/>
      <c r="N11" s="63"/>
      <c r="O11" s="24"/>
      <c r="P11" s="24"/>
      <c r="Q11" s="26" t="str">
        <f t="shared" si="2"/>
        <v/>
      </c>
      <c r="R11" s="47" t="str">
        <f t="shared" ref="R11:R56" si="3">IF(COUNTA(B11:E11,G11:P11)=0,"",IF(OR(COUNTBLANK(B11:E11)&gt;0,COUNTA(H11:P11)&lt;1,AND(F11&lt;11,ISBLANK(G11)),AND(ISBLANK(N11),NOT(ISBLANK(O11))),AND(ISBLANK(O11),NOT(ISBLANK(N11)))),"ERROR","OKAY"))</f>
        <v/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</row>
    <row r="12" spans="1:242" ht="18" customHeight="1" x14ac:dyDescent="0.2">
      <c r="A12" s="13" t="str">
        <f>IF(ISBLANK(B12)=FALSE,COUNT(A$7:A11)+1,"")</f>
        <v/>
      </c>
      <c r="B12" s="17"/>
      <c r="C12" s="20"/>
      <c r="D12" s="18"/>
      <c r="E12" s="19"/>
      <c r="F12" s="8" t="str">
        <f t="shared" si="0"/>
        <v/>
      </c>
      <c r="G12" s="24"/>
      <c r="H12" s="25"/>
      <c r="I12" s="25"/>
      <c r="J12" s="63"/>
      <c r="K12" s="63"/>
      <c r="L12" s="25"/>
      <c r="M12" s="25"/>
      <c r="N12" s="63"/>
      <c r="O12" s="24"/>
      <c r="P12" s="24"/>
      <c r="Q12" s="26" t="str">
        <f t="shared" si="2"/>
        <v/>
      </c>
      <c r="R12" s="47" t="str">
        <f t="shared" si="3"/>
        <v/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</row>
    <row r="13" spans="1:242" ht="18" customHeight="1" x14ac:dyDescent="0.2">
      <c r="A13" s="13" t="str">
        <f>IF(ISBLANK(B13)=FALSE,COUNT(A$7:A12)+1,"")</f>
        <v/>
      </c>
      <c r="B13" s="17"/>
      <c r="C13" s="20"/>
      <c r="D13" s="18"/>
      <c r="E13" s="19"/>
      <c r="F13" s="8" t="str">
        <f t="shared" si="0"/>
        <v/>
      </c>
      <c r="G13" s="24"/>
      <c r="H13" s="25"/>
      <c r="I13" s="25"/>
      <c r="J13" s="63"/>
      <c r="K13" s="63"/>
      <c r="L13" s="25"/>
      <c r="M13" s="25"/>
      <c r="N13" s="63"/>
      <c r="O13" s="24"/>
      <c r="P13" s="24"/>
      <c r="Q13" s="26" t="str">
        <f t="shared" si="2"/>
        <v/>
      </c>
      <c r="R13" s="47" t="str">
        <f t="shared" si="3"/>
        <v/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</row>
    <row r="14" spans="1:242" ht="18" customHeight="1" x14ac:dyDescent="0.2">
      <c r="A14" s="13" t="str">
        <f>IF(ISBLANK(B14)=FALSE,COUNT(A$7:A13)+1,"")</f>
        <v/>
      </c>
      <c r="B14" s="17"/>
      <c r="C14" s="20"/>
      <c r="D14" s="18"/>
      <c r="E14" s="19"/>
      <c r="F14" s="8" t="str">
        <f t="shared" si="0"/>
        <v/>
      </c>
      <c r="G14" s="24"/>
      <c r="H14" s="25"/>
      <c r="I14" s="25"/>
      <c r="J14" s="63"/>
      <c r="K14" s="63"/>
      <c r="L14" s="25"/>
      <c r="M14" s="25"/>
      <c r="N14" s="63"/>
      <c r="O14" s="24"/>
      <c r="P14" s="24"/>
      <c r="Q14" s="26" t="str">
        <f t="shared" si="2"/>
        <v/>
      </c>
      <c r="R14" s="47" t="str">
        <f t="shared" si="3"/>
        <v/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</row>
    <row r="15" spans="1:242" ht="18" customHeight="1" x14ac:dyDescent="0.2">
      <c r="A15" s="13" t="str">
        <f>IF(ISBLANK(B15)=FALSE,COUNT(A$7:A14)+1,"")</f>
        <v/>
      </c>
      <c r="B15" s="17"/>
      <c r="C15" s="20"/>
      <c r="D15" s="18"/>
      <c r="E15" s="19"/>
      <c r="F15" s="8" t="str">
        <f t="shared" si="0"/>
        <v/>
      </c>
      <c r="G15" s="24"/>
      <c r="H15" s="25"/>
      <c r="I15" s="25"/>
      <c r="J15" s="63"/>
      <c r="K15" s="63"/>
      <c r="L15" s="25"/>
      <c r="M15" s="25"/>
      <c r="N15" s="63"/>
      <c r="O15" s="24"/>
      <c r="P15" s="24"/>
      <c r="Q15" s="26" t="str">
        <f t="shared" si="2"/>
        <v/>
      </c>
      <c r="R15" s="47" t="str">
        <f t="shared" si="3"/>
        <v/>
      </c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</row>
    <row r="16" spans="1:242" ht="18" customHeight="1" x14ac:dyDescent="0.2">
      <c r="A16" s="13" t="str">
        <f>IF(ISBLANK(B16)=FALSE,COUNT(A$7:A15)+1,"")</f>
        <v/>
      </c>
      <c r="B16" s="17"/>
      <c r="C16" s="20"/>
      <c r="D16" s="18"/>
      <c r="E16" s="19"/>
      <c r="F16" s="8" t="str">
        <f t="shared" si="0"/>
        <v/>
      </c>
      <c r="G16" s="24"/>
      <c r="H16" s="25"/>
      <c r="I16" s="25"/>
      <c r="J16" s="63"/>
      <c r="K16" s="63"/>
      <c r="L16" s="25"/>
      <c r="M16" s="25"/>
      <c r="N16" s="63"/>
      <c r="O16" s="24"/>
      <c r="P16" s="24"/>
      <c r="Q16" s="26" t="str">
        <f t="shared" si="2"/>
        <v/>
      </c>
      <c r="R16" s="47" t="str">
        <f t="shared" si="3"/>
        <v/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</row>
    <row r="17" spans="1:242" ht="18" customHeight="1" x14ac:dyDescent="0.2">
      <c r="A17" s="13" t="str">
        <f>IF(ISBLANK(B17)=FALSE,COUNT(A$7:A16)+1,"")</f>
        <v/>
      </c>
      <c r="B17" s="17"/>
      <c r="C17" s="17"/>
      <c r="D17" s="18"/>
      <c r="E17" s="19"/>
      <c r="F17" s="8" t="str">
        <f t="shared" si="0"/>
        <v/>
      </c>
      <c r="G17" s="24"/>
      <c r="H17" s="25"/>
      <c r="I17" s="25"/>
      <c r="J17" s="63"/>
      <c r="K17" s="63"/>
      <c r="L17" s="25"/>
      <c r="M17" s="25"/>
      <c r="N17" s="63"/>
      <c r="O17" s="24"/>
      <c r="P17" s="24"/>
      <c r="Q17" s="26" t="str">
        <f t="shared" si="2"/>
        <v/>
      </c>
      <c r="R17" s="47" t="str">
        <f t="shared" si="3"/>
        <v/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</row>
    <row r="18" spans="1:242" ht="18" customHeight="1" x14ac:dyDescent="0.2">
      <c r="A18" s="13" t="str">
        <f>IF(ISBLANK(B18)=FALSE,COUNT(A$7:A17)+1,"")</f>
        <v/>
      </c>
      <c r="B18" s="17"/>
      <c r="C18" s="17"/>
      <c r="D18" s="18"/>
      <c r="E18" s="19"/>
      <c r="F18" s="8" t="str">
        <f t="shared" si="0"/>
        <v/>
      </c>
      <c r="G18" s="24"/>
      <c r="H18" s="25"/>
      <c r="I18" s="25"/>
      <c r="J18" s="63"/>
      <c r="K18" s="63"/>
      <c r="L18" s="25"/>
      <c r="M18" s="25"/>
      <c r="N18" s="63"/>
      <c r="O18" s="24"/>
      <c r="P18" s="24"/>
      <c r="Q18" s="26" t="str">
        <f t="shared" si="2"/>
        <v/>
      </c>
      <c r="R18" s="47" t="str">
        <f t="shared" si="3"/>
        <v/>
      </c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</row>
    <row r="19" spans="1:242" ht="18" customHeight="1" x14ac:dyDescent="0.2">
      <c r="A19" s="13" t="str">
        <f>IF(ISBLANK(B19)=FALSE,COUNT(A$7:A18)+1,"")</f>
        <v/>
      </c>
      <c r="B19" s="17"/>
      <c r="C19" s="17"/>
      <c r="D19" s="18"/>
      <c r="E19" s="19"/>
      <c r="F19" s="8" t="str">
        <f t="shared" si="0"/>
        <v/>
      </c>
      <c r="G19" s="24"/>
      <c r="H19" s="25"/>
      <c r="I19" s="25"/>
      <c r="J19" s="63"/>
      <c r="K19" s="63"/>
      <c r="L19" s="25"/>
      <c r="M19" s="25"/>
      <c r="N19" s="63"/>
      <c r="O19" s="24"/>
      <c r="P19" s="24"/>
      <c r="Q19" s="26" t="str">
        <f t="shared" si="2"/>
        <v/>
      </c>
      <c r="R19" s="47" t="str">
        <f t="shared" si="3"/>
        <v/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</row>
    <row r="20" spans="1:242" ht="18" customHeight="1" x14ac:dyDescent="0.2">
      <c r="A20" s="13" t="str">
        <f>IF(ISBLANK(B20)=FALSE,COUNT(A$7:A19)+1,"")</f>
        <v/>
      </c>
      <c r="B20" s="17"/>
      <c r="C20" s="17"/>
      <c r="D20" s="18"/>
      <c r="E20" s="19"/>
      <c r="F20" s="8" t="str">
        <f t="shared" si="0"/>
        <v/>
      </c>
      <c r="G20" s="24"/>
      <c r="H20" s="25"/>
      <c r="I20" s="25"/>
      <c r="J20" s="63"/>
      <c r="K20" s="63"/>
      <c r="L20" s="25"/>
      <c r="M20" s="25"/>
      <c r="N20" s="63"/>
      <c r="O20" s="24"/>
      <c r="P20" s="24"/>
      <c r="Q20" s="26" t="str">
        <f t="shared" si="2"/>
        <v/>
      </c>
      <c r="R20" s="47" t="str">
        <f t="shared" si="3"/>
        <v/>
      </c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</row>
    <row r="21" spans="1:242" ht="18" customHeight="1" x14ac:dyDescent="0.2">
      <c r="A21" s="13" t="str">
        <f>IF(ISBLANK(B21)=FALSE,COUNT(A$7:A20)+1,"")</f>
        <v/>
      </c>
      <c r="B21" s="17"/>
      <c r="C21" s="17"/>
      <c r="D21" s="18"/>
      <c r="E21" s="19"/>
      <c r="F21" s="8" t="str">
        <f t="shared" si="0"/>
        <v/>
      </c>
      <c r="G21" s="24"/>
      <c r="H21" s="25"/>
      <c r="I21" s="25"/>
      <c r="J21" s="63"/>
      <c r="K21" s="63"/>
      <c r="L21" s="25"/>
      <c r="M21" s="25"/>
      <c r="N21" s="63"/>
      <c r="O21" s="24"/>
      <c r="P21" s="24"/>
      <c r="Q21" s="26" t="str">
        <f t="shared" si="2"/>
        <v/>
      </c>
      <c r="R21" s="47" t="str">
        <f t="shared" si="3"/>
        <v/>
      </c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</row>
    <row r="22" spans="1:242" ht="18" customHeight="1" x14ac:dyDescent="0.2">
      <c r="A22" s="13" t="str">
        <f>IF(ISBLANK(B22)=FALSE,COUNT(A$7:A21)+1,"")</f>
        <v/>
      </c>
      <c r="B22" s="17"/>
      <c r="C22" s="17"/>
      <c r="D22" s="18"/>
      <c r="E22" s="19"/>
      <c r="F22" s="8" t="str">
        <f t="shared" si="0"/>
        <v/>
      </c>
      <c r="G22" s="24"/>
      <c r="H22" s="25"/>
      <c r="I22" s="25"/>
      <c r="J22" s="63"/>
      <c r="K22" s="63"/>
      <c r="L22" s="25"/>
      <c r="M22" s="25"/>
      <c r="N22" s="63"/>
      <c r="O22" s="24"/>
      <c r="P22" s="24"/>
      <c r="Q22" s="26" t="str">
        <f t="shared" si="2"/>
        <v/>
      </c>
      <c r="R22" s="47" t="str">
        <f t="shared" si="3"/>
        <v/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</row>
    <row r="23" spans="1:242" ht="18" customHeight="1" x14ac:dyDescent="0.2">
      <c r="A23" s="13" t="str">
        <f>IF(ISBLANK(B23)=FALSE,COUNT(A$7:A22)+1,"")</f>
        <v/>
      </c>
      <c r="B23" s="17"/>
      <c r="C23" s="17"/>
      <c r="D23" s="18"/>
      <c r="E23" s="19"/>
      <c r="F23" s="8" t="str">
        <f t="shared" si="0"/>
        <v/>
      </c>
      <c r="G23" s="24"/>
      <c r="H23" s="25"/>
      <c r="I23" s="25"/>
      <c r="J23" s="63"/>
      <c r="K23" s="63"/>
      <c r="L23" s="25"/>
      <c r="M23" s="25"/>
      <c r="N23" s="63"/>
      <c r="O23" s="24"/>
      <c r="P23" s="24"/>
      <c r="Q23" s="26" t="str">
        <f t="shared" si="2"/>
        <v/>
      </c>
      <c r="R23" s="47" t="str">
        <f t="shared" si="3"/>
        <v/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</row>
    <row r="24" spans="1:242" ht="18" customHeight="1" x14ac:dyDescent="0.2">
      <c r="A24" s="13" t="str">
        <f>IF(ISBLANK(B24)=FALSE,COUNT(A$7:A23)+1,"")</f>
        <v/>
      </c>
      <c r="B24" s="17"/>
      <c r="C24" s="17"/>
      <c r="D24" s="18"/>
      <c r="E24" s="19"/>
      <c r="F24" s="8" t="str">
        <f t="shared" si="0"/>
        <v/>
      </c>
      <c r="G24" s="24"/>
      <c r="H24" s="25"/>
      <c r="I24" s="25"/>
      <c r="J24" s="63"/>
      <c r="K24" s="63"/>
      <c r="L24" s="25"/>
      <c r="M24" s="25"/>
      <c r="N24" s="63"/>
      <c r="O24" s="24"/>
      <c r="P24" s="24"/>
      <c r="Q24" s="26" t="str">
        <f t="shared" si="2"/>
        <v/>
      </c>
      <c r="R24" s="47" t="str">
        <f t="shared" si="3"/>
        <v/>
      </c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</row>
    <row r="25" spans="1:242" ht="18" customHeight="1" x14ac:dyDescent="0.2">
      <c r="A25" s="13" t="str">
        <f>IF(ISBLANK(B25)=FALSE,COUNT(A$7:A24)+1,"")</f>
        <v/>
      </c>
      <c r="B25" s="17"/>
      <c r="C25" s="17"/>
      <c r="D25" s="18"/>
      <c r="E25" s="19"/>
      <c r="F25" s="8" t="str">
        <f t="shared" si="0"/>
        <v/>
      </c>
      <c r="G25" s="24"/>
      <c r="H25" s="25"/>
      <c r="I25" s="25"/>
      <c r="J25" s="63"/>
      <c r="K25" s="63"/>
      <c r="L25" s="25"/>
      <c r="M25" s="25"/>
      <c r="N25" s="63"/>
      <c r="O25" s="24"/>
      <c r="P25" s="24"/>
      <c r="Q25" s="26" t="str">
        <f t="shared" si="2"/>
        <v/>
      </c>
      <c r="R25" s="47" t="str">
        <f t="shared" si="3"/>
        <v/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</row>
    <row r="26" spans="1:242" ht="18" customHeight="1" x14ac:dyDescent="0.2">
      <c r="A26" s="13" t="str">
        <f>IF(ISBLANK(B26)=FALSE,COUNT(A$7:A25)+1,"")</f>
        <v/>
      </c>
      <c r="B26" s="17"/>
      <c r="C26" s="17"/>
      <c r="D26" s="18"/>
      <c r="E26" s="19"/>
      <c r="F26" s="8" t="str">
        <f t="shared" si="0"/>
        <v/>
      </c>
      <c r="G26" s="24"/>
      <c r="H26" s="25"/>
      <c r="I26" s="25"/>
      <c r="J26" s="63"/>
      <c r="K26" s="63"/>
      <c r="L26" s="25"/>
      <c r="M26" s="25"/>
      <c r="N26" s="63"/>
      <c r="O26" s="24"/>
      <c r="P26" s="24"/>
      <c r="Q26" s="26" t="str">
        <f t="shared" si="2"/>
        <v/>
      </c>
      <c r="R26" s="47" t="str">
        <f t="shared" si="3"/>
        <v/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</row>
    <row r="27" spans="1:242" ht="18" customHeight="1" x14ac:dyDescent="0.2">
      <c r="A27" s="13" t="str">
        <f>IF(ISBLANK(B27)=FALSE,COUNT(A$7:A26)+1,"")</f>
        <v/>
      </c>
      <c r="B27" s="17"/>
      <c r="C27" s="17"/>
      <c r="D27" s="18"/>
      <c r="E27" s="19"/>
      <c r="F27" s="8" t="str">
        <f t="shared" si="0"/>
        <v/>
      </c>
      <c r="G27" s="24"/>
      <c r="H27" s="25"/>
      <c r="I27" s="25"/>
      <c r="J27" s="63"/>
      <c r="K27" s="63"/>
      <c r="L27" s="25"/>
      <c r="M27" s="25"/>
      <c r="N27" s="63"/>
      <c r="O27" s="24"/>
      <c r="P27" s="24"/>
      <c r="Q27" s="26" t="str">
        <f t="shared" si="2"/>
        <v/>
      </c>
      <c r="R27" s="47" t="str">
        <f t="shared" si="3"/>
        <v/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</row>
    <row r="28" spans="1:242" ht="18" customHeight="1" x14ac:dyDescent="0.2">
      <c r="A28" s="13" t="str">
        <f>IF(ISBLANK(B28)=FALSE,COUNT(A$7:A27)+1,"")</f>
        <v/>
      </c>
      <c r="B28" s="17"/>
      <c r="C28" s="17"/>
      <c r="D28" s="18"/>
      <c r="E28" s="19"/>
      <c r="F28" s="8" t="str">
        <f t="shared" si="0"/>
        <v/>
      </c>
      <c r="G28" s="24"/>
      <c r="H28" s="25"/>
      <c r="I28" s="25"/>
      <c r="J28" s="63"/>
      <c r="K28" s="63"/>
      <c r="L28" s="25"/>
      <c r="M28" s="25"/>
      <c r="N28" s="63"/>
      <c r="O28" s="24"/>
      <c r="P28" s="24"/>
      <c r="Q28" s="26" t="str">
        <f t="shared" si="2"/>
        <v/>
      </c>
      <c r="R28" s="47" t="str">
        <f t="shared" si="3"/>
        <v/>
      </c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</row>
    <row r="29" spans="1:242" ht="18" customHeight="1" x14ac:dyDescent="0.2">
      <c r="A29" s="13" t="str">
        <f>IF(ISBLANK(B29)=FALSE,COUNT(A$7:A28)+1,"")</f>
        <v/>
      </c>
      <c r="B29" s="17"/>
      <c r="C29" s="17"/>
      <c r="D29" s="18"/>
      <c r="E29" s="19"/>
      <c r="F29" s="8" t="str">
        <f t="shared" si="0"/>
        <v/>
      </c>
      <c r="G29" s="24"/>
      <c r="H29" s="25"/>
      <c r="I29" s="25"/>
      <c r="J29" s="63"/>
      <c r="K29" s="63"/>
      <c r="L29" s="25"/>
      <c r="M29" s="25"/>
      <c r="N29" s="63"/>
      <c r="O29" s="24"/>
      <c r="P29" s="24"/>
      <c r="Q29" s="26" t="str">
        <f t="shared" si="2"/>
        <v/>
      </c>
      <c r="R29" s="47" t="str">
        <f t="shared" si="3"/>
        <v/>
      </c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</row>
    <row r="30" spans="1:242" s="3" customFormat="1" ht="18" customHeight="1" x14ac:dyDescent="0.2">
      <c r="A30" s="13" t="str">
        <f>IF(ISBLANK(B30)=FALSE,COUNT(A$7:A29)+1,"")</f>
        <v/>
      </c>
      <c r="B30" s="17"/>
      <c r="C30" s="17"/>
      <c r="D30" s="18"/>
      <c r="E30" s="19"/>
      <c r="F30" s="8" t="str">
        <f t="shared" si="0"/>
        <v/>
      </c>
      <c r="G30" s="24"/>
      <c r="H30" s="25"/>
      <c r="I30" s="25"/>
      <c r="J30" s="63"/>
      <c r="K30" s="63"/>
      <c r="L30" s="25"/>
      <c r="M30" s="25"/>
      <c r="N30" s="63"/>
      <c r="O30" s="24"/>
      <c r="P30" s="24"/>
      <c r="Q30" s="26" t="str">
        <f t="shared" si="2"/>
        <v/>
      </c>
      <c r="R30" s="47" t="str">
        <f t="shared" si="3"/>
        <v/>
      </c>
    </row>
    <row r="31" spans="1:242" s="3" customFormat="1" ht="18" customHeight="1" x14ac:dyDescent="0.2">
      <c r="A31" s="13" t="str">
        <f>IF(ISBLANK(B31)=FALSE,COUNT(A$7:A30)+1,"")</f>
        <v/>
      </c>
      <c r="B31" s="21"/>
      <c r="C31" s="21"/>
      <c r="D31" s="18"/>
      <c r="E31" s="19"/>
      <c r="F31" s="8" t="str">
        <f t="shared" si="0"/>
        <v/>
      </c>
      <c r="G31" s="24"/>
      <c r="H31" s="25"/>
      <c r="I31" s="25"/>
      <c r="J31" s="63"/>
      <c r="K31" s="63"/>
      <c r="L31" s="25"/>
      <c r="M31" s="25"/>
      <c r="N31" s="63"/>
      <c r="O31" s="24"/>
      <c r="P31" s="24"/>
      <c r="Q31" s="26" t="str">
        <f t="shared" si="2"/>
        <v/>
      </c>
      <c r="R31" s="47" t="str">
        <f t="shared" si="3"/>
        <v/>
      </c>
    </row>
    <row r="32" spans="1:242" s="3" customFormat="1" ht="18" customHeight="1" x14ac:dyDescent="0.2">
      <c r="A32" s="13" t="str">
        <f>IF(ISBLANK(B32)=FALSE,COUNT(A$7:A31)+1,"")</f>
        <v/>
      </c>
      <c r="B32" s="21"/>
      <c r="C32" s="21"/>
      <c r="D32" s="18"/>
      <c r="E32" s="19"/>
      <c r="F32" s="8" t="str">
        <f t="shared" si="0"/>
        <v/>
      </c>
      <c r="G32" s="24"/>
      <c r="H32" s="25"/>
      <c r="I32" s="25"/>
      <c r="J32" s="63"/>
      <c r="K32" s="63"/>
      <c r="L32" s="25"/>
      <c r="M32" s="25"/>
      <c r="N32" s="63"/>
      <c r="O32" s="24"/>
      <c r="P32" s="24"/>
      <c r="Q32" s="26" t="str">
        <f t="shared" si="2"/>
        <v/>
      </c>
      <c r="R32" s="47" t="str">
        <f t="shared" si="3"/>
        <v/>
      </c>
    </row>
    <row r="33" spans="1:18" s="3" customFormat="1" ht="18" customHeight="1" x14ac:dyDescent="0.2">
      <c r="A33" s="13" t="str">
        <f>IF(ISBLANK(B33)=FALSE,COUNT(A$7:A32)+1,"")</f>
        <v/>
      </c>
      <c r="B33" s="21"/>
      <c r="C33" s="21"/>
      <c r="D33" s="18"/>
      <c r="E33" s="19"/>
      <c r="F33" s="8" t="str">
        <f t="shared" si="0"/>
        <v/>
      </c>
      <c r="G33" s="24"/>
      <c r="H33" s="25"/>
      <c r="I33" s="25"/>
      <c r="J33" s="63"/>
      <c r="K33" s="63"/>
      <c r="L33" s="25"/>
      <c r="M33" s="25"/>
      <c r="N33" s="63"/>
      <c r="O33" s="24"/>
      <c r="P33" s="24"/>
      <c r="Q33" s="26" t="str">
        <f t="shared" si="2"/>
        <v/>
      </c>
      <c r="R33" s="47" t="str">
        <f t="shared" si="3"/>
        <v/>
      </c>
    </row>
    <row r="34" spans="1:18" s="3" customFormat="1" ht="18" customHeight="1" x14ac:dyDescent="0.2">
      <c r="A34" s="13" t="str">
        <f>IF(ISBLANK(B34)=FALSE,COUNT(A$7:A33)+1,"")</f>
        <v/>
      </c>
      <c r="B34" s="21"/>
      <c r="C34" s="21"/>
      <c r="D34" s="18"/>
      <c r="E34" s="19"/>
      <c r="F34" s="8" t="str">
        <f t="shared" si="0"/>
        <v/>
      </c>
      <c r="G34" s="24"/>
      <c r="H34" s="25"/>
      <c r="I34" s="25"/>
      <c r="J34" s="63"/>
      <c r="K34" s="63"/>
      <c r="L34" s="25"/>
      <c r="M34" s="25"/>
      <c r="N34" s="63"/>
      <c r="O34" s="24"/>
      <c r="P34" s="24"/>
      <c r="Q34" s="26" t="str">
        <f t="shared" si="2"/>
        <v/>
      </c>
      <c r="R34" s="47" t="str">
        <f t="shared" si="3"/>
        <v/>
      </c>
    </row>
    <row r="35" spans="1:18" s="3" customFormat="1" ht="18" customHeight="1" x14ac:dyDescent="0.2">
      <c r="A35" s="13" t="str">
        <f>IF(ISBLANK(B35)=FALSE,COUNT(A$7:A34)+1,"")</f>
        <v/>
      </c>
      <c r="B35" s="21"/>
      <c r="C35" s="21"/>
      <c r="D35" s="18"/>
      <c r="E35" s="19"/>
      <c r="F35" s="8" t="str">
        <f t="shared" si="0"/>
        <v/>
      </c>
      <c r="G35" s="24"/>
      <c r="H35" s="25"/>
      <c r="I35" s="25"/>
      <c r="J35" s="63"/>
      <c r="K35" s="63"/>
      <c r="L35" s="25"/>
      <c r="M35" s="25"/>
      <c r="N35" s="63"/>
      <c r="O35" s="24"/>
      <c r="P35" s="24"/>
      <c r="Q35" s="26" t="str">
        <f t="shared" si="2"/>
        <v/>
      </c>
      <c r="R35" s="47" t="str">
        <f t="shared" si="3"/>
        <v/>
      </c>
    </row>
    <row r="36" spans="1:18" s="3" customFormat="1" ht="18" customHeight="1" x14ac:dyDescent="0.2">
      <c r="A36" s="13" t="str">
        <f>IF(ISBLANK(B36)=FALSE,COUNT(A$7:A35)+1,"")</f>
        <v/>
      </c>
      <c r="B36" s="21"/>
      <c r="C36" s="21"/>
      <c r="D36" s="18"/>
      <c r="E36" s="19"/>
      <c r="F36" s="8" t="str">
        <f t="shared" si="0"/>
        <v/>
      </c>
      <c r="G36" s="24"/>
      <c r="H36" s="25"/>
      <c r="I36" s="25"/>
      <c r="J36" s="63"/>
      <c r="K36" s="63"/>
      <c r="L36" s="25"/>
      <c r="M36" s="25"/>
      <c r="N36" s="63"/>
      <c r="O36" s="24"/>
      <c r="P36" s="24"/>
      <c r="Q36" s="26" t="str">
        <f t="shared" si="2"/>
        <v/>
      </c>
      <c r="R36" s="47" t="str">
        <f t="shared" si="3"/>
        <v/>
      </c>
    </row>
    <row r="37" spans="1:18" s="3" customFormat="1" ht="18" customHeight="1" x14ac:dyDescent="0.2">
      <c r="A37" s="13" t="str">
        <f>IF(ISBLANK(B37)=FALSE,COUNT(A$7:A36)+1,"")</f>
        <v/>
      </c>
      <c r="B37" s="21"/>
      <c r="C37" s="21"/>
      <c r="D37" s="18"/>
      <c r="E37" s="19"/>
      <c r="F37" s="8" t="str">
        <f t="shared" si="0"/>
        <v/>
      </c>
      <c r="G37" s="24"/>
      <c r="H37" s="25"/>
      <c r="I37" s="25"/>
      <c r="J37" s="63"/>
      <c r="K37" s="63"/>
      <c r="L37" s="25"/>
      <c r="M37" s="25"/>
      <c r="N37" s="63"/>
      <c r="O37" s="24"/>
      <c r="P37" s="24"/>
      <c r="Q37" s="26" t="str">
        <f t="shared" si="2"/>
        <v/>
      </c>
      <c r="R37" s="47" t="str">
        <f t="shared" si="3"/>
        <v/>
      </c>
    </row>
    <row r="38" spans="1:18" s="3" customFormat="1" ht="18" customHeight="1" x14ac:dyDescent="0.2">
      <c r="A38" s="13" t="str">
        <f>IF(ISBLANK(B38)=FALSE,COUNT(A$7:A37)+1,"")</f>
        <v/>
      </c>
      <c r="B38" s="21"/>
      <c r="C38" s="21"/>
      <c r="D38" s="18"/>
      <c r="E38" s="19"/>
      <c r="F38" s="8" t="str">
        <f t="shared" si="0"/>
        <v/>
      </c>
      <c r="G38" s="24"/>
      <c r="H38" s="25"/>
      <c r="I38" s="25"/>
      <c r="J38" s="63"/>
      <c r="K38" s="63"/>
      <c r="L38" s="25"/>
      <c r="M38" s="25"/>
      <c r="N38" s="63"/>
      <c r="O38" s="24"/>
      <c r="P38" s="24"/>
      <c r="Q38" s="26" t="str">
        <f t="shared" si="2"/>
        <v/>
      </c>
      <c r="R38" s="47" t="str">
        <f t="shared" si="3"/>
        <v/>
      </c>
    </row>
    <row r="39" spans="1:18" s="3" customFormat="1" ht="18" customHeight="1" x14ac:dyDescent="0.2">
      <c r="A39" s="13" t="str">
        <f>IF(ISBLANK(B39)=FALSE,COUNT(A$7:A38)+1,"")</f>
        <v/>
      </c>
      <c r="B39" s="21"/>
      <c r="C39" s="21"/>
      <c r="D39" s="18"/>
      <c r="E39" s="19"/>
      <c r="F39" s="8" t="str">
        <f t="shared" si="0"/>
        <v/>
      </c>
      <c r="G39" s="24"/>
      <c r="H39" s="25"/>
      <c r="I39" s="25"/>
      <c r="J39" s="63"/>
      <c r="K39" s="63"/>
      <c r="L39" s="25"/>
      <c r="M39" s="25"/>
      <c r="N39" s="63"/>
      <c r="O39" s="24"/>
      <c r="P39" s="24"/>
      <c r="Q39" s="26" t="str">
        <f t="shared" si="2"/>
        <v/>
      </c>
      <c r="R39" s="47" t="str">
        <f t="shared" si="3"/>
        <v/>
      </c>
    </row>
    <row r="40" spans="1:18" s="3" customFormat="1" ht="18" customHeight="1" x14ac:dyDescent="0.2">
      <c r="A40" s="13" t="str">
        <f>IF(ISBLANK(B40)=FALSE,COUNT(A$7:A39)+1,"")</f>
        <v/>
      </c>
      <c r="B40" s="21"/>
      <c r="C40" s="21"/>
      <c r="D40" s="18"/>
      <c r="E40" s="19"/>
      <c r="F40" s="8" t="str">
        <f t="shared" si="0"/>
        <v/>
      </c>
      <c r="G40" s="24"/>
      <c r="H40" s="25"/>
      <c r="I40" s="25"/>
      <c r="J40" s="63"/>
      <c r="K40" s="63"/>
      <c r="L40" s="25"/>
      <c r="M40" s="25"/>
      <c r="N40" s="63"/>
      <c r="O40" s="24"/>
      <c r="P40" s="24"/>
      <c r="Q40" s="26" t="str">
        <f t="shared" si="2"/>
        <v/>
      </c>
      <c r="R40" s="47" t="str">
        <f t="shared" si="3"/>
        <v/>
      </c>
    </row>
    <row r="41" spans="1:18" s="3" customFormat="1" ht="18" customHeight="1" x14ac:dyDescent="0.2">
      <c r="A41" s="13" t="str">
        <f>IF(ISBLANK(B41)=FALSE,COUNT(A$7:A40)+1,"")</f>
        <v/>
      </c>
      <c r="B41" s="21"/>
      <c r="C41" s="21"/>
      <c r="D41" s="18"/>
      <c r="E41" s="19"/>
      <c r="F41" s="8" t="str">
        <f t="shared" si="0"/>
        <v/>
      </c>
      <c r="G41" s="24"/>
      <c r="H41" s="25"/>
      <c r="I41" s="25"/>
      <c r="J41" s="63"/>
      <c r="K41" s="63"/>
      <c r="L41" s="25"/>
      <c r="M41" s="25"/>
      <c r="N41" s="63"/>
      <c r="O41" s="24"/>
      <c r="P41" s="24"/>
      <c r="Q41" s="26" t="str">
        <f t="shared" si="2"/>
        <v/>
      </c>
      <c r="R41" s="47" t="str">
        <f t="shared" si="3"/>
        <v/>
      </c>
    </row>
    <row r="42" spans="1:18" s="3" customFormat="1" ht="18" customHeight="1" x14ac:dyDescent="0.2">
      <c r="A42" s="13" t="str">
        <f>IF(ISBLANK(B42)=FALSE,COUNT(A$7:A41)+1,"")</f>
        <v/>
      </c>
      <c r="B42" s="21"/>
      <c r="C42" s="21"/>
      <c r="D42" s="18"/>
      <c r="E42" s="19"/>
      <c r="F42" s="8" t="str">
        <f t="shared" si="0"/>
        <v/>
      </c>
      <c r="G42" s="24"/>
      <c r="H42" s="25"/>
      <c r="I42" s="25"/>
      <c r="J42" s="63"/>
      <c r="K42" s="63"/>
      <c r="L42" s="25"/>
      <c r="M42" s="25"/>
      <c r="N42" s="63"/>
      <c r="O42" s="24"/>
      <c r="P42" s="24"/>
      <c r="Q42" s="26" t="str">
        <f t="shared" si="2"/>
        <v/>
      </c>
      <c r="R42" s="47" t="str">
        <f t="shared" si="3"/>
        <v/>
      </c>
    </row>
    <row r="43" spans="1:18" s="3" customFormat="1" ht="18" customHeight="1" x14ac:dyDescent="0.2">
      <c r="A43" s="13" t="str">
        <f>IF(ISBLANK(B43)=FALSE,COUNT(A$7:A42)+1,"")</f>
        <v/>
      </c>
      <c r="B43" s="21"/>
      <c r="C43" s="21"/>
      <c r="D43" s="18"/>
      <c r="E43" s="19"/>
      <c r="F43" s="8" t="str">
        <f t="shared" si="0"/>
        <v/>
      </c>
      <c r="G43" s="24"/>
      <c r="H43" s="25"/>
      <c r="I43" s="25"/>
      <c r="J43" s="63"/>
      <c r="K43" s="63"/>
      <c r="L43" s="25"/>
      <c r="M43" s="25"/>
      <c r="N43" s="63"/>
      <c r="O43" s="24"/>
      <c r="P43" s="24"/>
      <c r="Q43" s="26" t="str">
        <f t="shared" si="2"/>
        <v/>
      </c>
      <c r="R43" s="47" t="str">
        <f t="shared" si="3"/>
        <v/>
      </c>
    </row>
    <row r="44" spans="1:18" s="3" customFormat="1" ht="18" customHeight="1" x14ac:dyDescent="0.2">
      <c r="A44" s="13" t="str">
        <f>IF(ISBLANK(B44)=FALSE,COUNT(A$7:A43)+1,"")</f>
        <v/>
      </c>
      <c r="B44" s="21"/>
      <c r="C44" s="21"/>
      <c r="D44" s="18"/>
      <c r="E44" s="19"/>
      <c r="F44" s="8" t="str">
        <f t="shared" si="0"/>
        <v/>
      </c>
      <c r="G44" s="24"/>
      <c r="H44" s="25"/>
      <c r="I44" s="25"/>
      <c r="J44" s="63"/>
      <c r="K44" s="63"/>
      <c r="L44" s="25"/>
      <c r="M44" s="25"/>
      <c r="N44" s="63"/>
      <c r="O44" s="24"/>
      <c r="P44" s="24"/>
      <c r="Q44" s="26" t="str">
        <f t="shared" si="2"/>
        <v/>
      </c>
      <c r="R44" s="47" t="str">
        <f t="shared" si="3"/>
        <v/>
      </c>
    </row>
    <row r="45" spans="1:18" s="3" customFormat="1" ht="18" customHeight="1" x14ac:dyDescent="0.2">
      <c r="A45" s="13" t="str">
        <f>IF(ISBLANK(B45)=FALSE,COUNT(A$7:A44)+1,"")</f>
        <v/>
      </c>
      <c r="B45" s="21"/>
      <c r="C45" s="21"/>
      <c r="D45" s="18"/>
      <c r="E45" s="19"/>
      <c r="F45" s="8" t="str">
        <f t="shared" si="0"/>
        <v/>
      </c>
      <c r="G45" s="24"/>
      <c r="H45" s="25"/>
      <c r="I45" s="25"/>
      <c r="J45" s="63"/>
      <c r="K45" s="63"/>
      <c r="L45" s="25"/>
      <c r="M45" s="25"/>
      <c r="N45" s="63"/>
      <c r="O45" s="24"/>
      <c r="P45" s="24"/>
      <c r="Q45" s="26" t="str">
        <f t="shared" si="2"/>
        <v/>
      </c>
      <c r="R45" s="47" t="str">
        <f t="shared" si="3"/>
        <v/>
      </c>
    </row>
    <row r="46" spans="1:18" s="3" customFormat="1" ht="18" customHeight="1" x14ac:dyDescent="0.2">
      <c r="A46" s="13" t="str">
        <f>IF(ISBLANK(B46)=FALSE,COUNT(A$7:A45)+1,"")</f>
        <v/>
      </c>
      <c r="B46" s="21"/>
      <c r="C46" s="21"/>
      <c r="D46" s="18"/>
      <c r="E46" s="19"/>
      <c r="F46" s="8" t="str">
        <f t="shared" si="0"/>
        <v/>
      </c>
      <c r="G46" s="24"/>
      <c r="H46" s="25"/>
      <c r="I46" s="25"/>
      <c r="J46" s="63"/>
      <c r="K46" s="63"/>
      <c r="L46" s="25"/>
      <c r="M46" s="25"/>
      <c r="N46" s="63"/>
      <c r="O46" s="24"/>
      <c r="P46" s="24"/>
      <c r="Q46" s="26" t="str">
        <f t="shared" si="2"/>
        <v/>
      </c>
      <c r="R46" s="47" t="str">
        <f t="shared" si="3"/>
        <v/>
      </c>
    </row>
    <row r="47" spans="1:18" s="3" customFormat="1" ht="18" customHeight="1" x14ac:dyDescent="0.2">
      <c r="A47" s="13" t="str">
        <f>IF(ISBLANK(B47)=FALSE,COUNT(A$7:A46)+1,"")</f>
        <v/>
      </c>
      <c r="B47" s="21"/>
      <c r="C47" s="21"/>
      <c r="D47" s="18"/>
      <c r="E47" s="19"/>
      <c r="F47" s="8" t="str">
        <f t="shared" si="0"/>
        <v/>
      </c>
      <c r="G47" s="24"/>
      <c r="H47" s="25"/>
      <c r="I47" s="25"/>
      <c r="J47" s="63"/>
      <c r="K47" s="63"/>
      <c r="L47" s="25"/>
      <c r="M47" s="25"/>
      <c r="N47" s="63"/>
      <c r="O47" s="24"/>
      <c r="P47" s="24"/>
      <c r="Q47" s="26" t="str">
        <f t="shared" si="2"/>
        <v/>
      </c>
      <c r="R47" s="47" t="str">
        <f t="shared" si="3"/>
        <v/>
      </c>
    </row>
    <row r="48" spans="1:18" s="3" customFormat="1" ht="18" customHeight="1" x14ac:dyDescent="0.2">
      <c r="A48" s="13" t="str">
        <f>IF(ISBLANK(B48)=FALSE,COUNT(A$7:A47)+1,"")</f>
        <v/>
      </c>
      <c r="B48" s="21"/>
      <c r="C48" s="21"/>
      <c r="D48" s="18"/>
      <c r="E48" s="19"/>
      <c r="F48" s="8" t="str">
        <f t="shared" si="0"/>
        <v/>
      </c>
      <c r="G48" s="24"/>
      <c r="H48" s="25"/>
      <c r="I48" s="25"/>
      <c r="J48" s="63"/>
      <c r="K48" s="63"/>
      <c r="L48" s="25"/>
      <c r="M48" s="25"/>
      <c r="N48" s="63"/>
      <c r="O48" s="24"/>
      <c r="P48" s="24"/>
      <c r="Q48" s="26" t="str">
        <f t="shared" si="2"/>
        <v/>
      </c>
      <c r="R48" s="47" t="str">
        <f t="shared" si="3"/>
        <v/>
      </c>
    </row>
    <row r="49" spans="1:19" s="3" customFormat="1" ht="18" customHeight="1" x14ac:dyDescent="0.2">
      <c r="A49" s="13" t="str">
        <f>IF(ISBLANK(B49)=FALSE,COUNT(A$7:A48)+1,"")</f>
        <v/>
      </c>
      <c r="B49" s="21"/>
      <c r="C49" s="21"/>
      <c r="D49" s="18"/>
      <c r="E49" s="19"/>
      <c r="F49" s="8" t="str">
        <f t="shared" si="0"/>
        <v/>
      </c>
      <c r="G49" s="24"/>
      <c r="H49" s="25"/>
      <c r="I49" s="25"/>
      <c r="J49" s="63"/>
      <c r="K49" s="63"/>
      <c r="L49" s="25"/>
      <c r="M49" s="25"/>
      <c r="N49" s="63"/>
      <c r="O49" s="24"/>
      <c r="P49" s="24"/>
      <c r="Q49" s="26" t="str">
        <f t="shared" si="2"/>
        <v/>
      </c>
      <c r="R49" s="47" t="str">
        <f t="shared" si="3"/>
        <v/>
      </c>
    </row>
    <row r="50" spans="1:19" s="3" customFormat="1" ht="18" customHeight="1" x14ac:dyDescent="0.2">
      <c r="A50" s="13" t="str">
        <f>IF(ISBLANK(B50)=FALSE,COUNT(A$7:A49)+1,"")</f>
        <v/>
      </c>
      <c r="B50" s="21"/>
      <c r="C50" s="21"/>
      <c r="D50" s="18"/>
      <c r="E50" s="19"/>
      <c r="F50" s="8" t="str">
        <f t="shared" si="0"/>
        <v/>
      </c>
      <c r="G50" s="24"/>
      <c r="H50" s="25"/>
      <c r="I50" s="25"/>
      <c r="J50" s="63"/>
      <c r="K50" s="63"/>
      <c r="L50" s="25"/>
      <c r="M50" s="25"/>
      <c r="N50" s="63"/>
      <c r="O50" s="24"/>
      <c r="P50" s="24"/>
      <c r="Q50" s="26" t="str">
        <f t="shared" si="2"/>
        <v/>
      </c>
      <c r="R50" s="47" t="str">
        <f t="shared" si="3"/>
        <v/>
      </c>
    </row>
    <row r="51" spans="1:19" s="3" customFormat="1" ht="18" customHeight="1" x14ac:dyDescent="0.2">
      <c r="A51" s="13" t="str">
        <f>IF(ISBLANK(B51)=FALSE,COUNT(A$7:A50)+1,"")</f>
        <v/>
      </c>
      <c r="B51" s="21"/>
      <c r="C51" s="22"/>
      <c r="D51" s="18"/>
      <c r="E51" s="19"/>
      <c r="F51" s="8" t="str">
        <f t="shared" si="0"/>
        <v/>
      </c>
      <c r="G51" s="24"/>
      <c r="H51" s="25"/>
      <c r="I51" s="25"/>
      <c r="J51" s="63"/>
      <c r="K51" s="63"/>
      <c r="L51" s="25"/>
      <c r="M51" s="25"/>
      <c r="N51" s="63"/>
      <c r="O51" s="24"/>
      <c r="P51" s="24"/>
      <c r="Q51" s="26" t="str">
        <f t="shared" si="2"/>
        <v/>
      </c>
      <c r="R51" s="47" t="str">
        <f t="shared" si="3"/>
        <v/>
      </c>
    </row>
    <row r="52" spans="1:19" s="3" customFormat="1" ht="18" customHeight="1" x14ac:dyDescent="0.2">
      <c r="A52" s="13" t="str">
        <f>IF(ISBLANK(B52)=FALSE,COUNT(A$7:A51)+1,"")</f>
        <v/>
      </c>
      <c r="B52" s="21"/>
      <c r="C52" s="21"/>
      <c r="D52" s="18"/>
      <c r="E52" s="19"/>
      <c r="F52" s="8" t="str">
        <f t="shared" si="0"/>
        <v/>
      </c>
      <c r="G52" s="24"/>
      <c r="H52" s="25"/>
      <c r="I52" s="25"/>
      <c r="J52" s="63"/>
      <c r="K52" s="63"/>
      <c r="L52" s="25"/>
      <c r="M52" s="25"/>
      <c r="N52" s="63"/>
      <c r="O52" s="24"/>
      <c r="P52" s="24"/>
      <c r="Q52" s="26" t="str">
        <f t="shared" si="2"/>
        <v/>
      </c>
      <c r="R52" s="47" t="str">
        <f t="shared" si="3"/>
        <v/>
      </c>
    </row>
    <row r="53" spans="1:19" s="3" customFormat="1" ht="18" customHeight="1" x14ac:dyDescent="0.2">
      <c r="A53" s="13" t="str">
        <f>IF(ISBLANK(B53)=FALSE,COUNT(A$7:A52)+1,"")</f>
        <v/>
      </c>
      <c r="B53" s="23"/>
      <c r="C53" s="21"/>
      <c r="D53" s="18"/>
      <c r="E53" s="19"/>
      <c r="F53" s="8" t="str">
        <f t="shared" si="0"/>
        <v/>
      </c>
      <c r="G53" s="24"/>
      <c r="H53" s="25"/>
      <c r="I53" s="25"/>
      <c r="J53" s="63"/>
      <c r="K53" s="63"/>
      <c r="L53" s="25"/>
      <c r="M53" s="25"/>
      <c r="N53" s="63"/>
      <c r="O53" s="24"/>
      <c r="P53" s="24"/>
      <c r="Q53" s="26" t="str">
        <f t="shared" si="2"/>
        <v/>
      </c>
      <c r="R53" s="47" t="str">
        <f t="shared" si="3"/>
        <v/>
      </c>
    </row>
    <row r="54" spans="1:19" s="3" customFormat="1" ht="18" customHeight="1" x14ac:dyDescent="0.2">
      <c r="A54" s="13" t="str">
        <f>IF(ISBLANK(B54)=FALSE,COUNT(A$7:A53)+1,"")</f>
        <v/>
      </c>
      <c r="B54" s="17"/>
      <c r="C54" s="17"/>
      <c r="D54" s="18"/>
      <c r="E54" s="19"/>
      <c r="F54" s="8" t="str">
        <f t="shared" si="0"/>
        <v/>
      </c>
      <c r="G54" s="24"/>
      <c r="H54" s="25"/>
      <c r="I54" s="25"/>
      <c r="J54" s="63"/>
      <c r="K54" s="63"/>
      <c r="L54" s="25"/>
      <c r="M54" s="25"/>
      <c r="N54" s="63"/>
      <c r="O54" s="24"/>
      <c r="P54" s="24"/>
      <c r="Q54" s="26" t="str">
        <f t="shared" si="2"/>
        <v/>
      </c>
      <c r="R54" s="47" t="str">
        <f t="shared" si="3"/>
        <v/>
      </c>
    </row>
    <row r="55" spans="1:19" s="3" customFormat="1" ht="18" customHeight="1" x14ac:dyDescent="0.2">
      <c r="A55" s="13" t="str">
        <f>IF(ISBLANK(B55)=FALSE,COUNT(A$7:A54)+1,"")</f>
        <v/>
      </c>
      <c r="B55" s="17"/>
      <c r="C55" s="17"/>
      <c r="D55" s="18"/>
      <c r="E55" s="19"/>
      <c r="F55" s="8" t="str">
        <f t="shared" si="0"/>
        <v/>
      </c>
      <c r="G55" s="24"/>
      <c r="H55" s="25"/>
      <c r="I55" s="25"/>
      <c r="J55" s="63"/>
      <c r="K55" s="63"/>
      <c r="L55" s="25"/>
      <c r="M55" s="25"/>
      <c r="N55" s="63"/>
      <c r="O55" s="24"/>
      <c r="P55" s="24"/>
      <c r="Q55" s="26" t="str">
        <f t="shared" si="2"/>
        <v/>
      </c>
      <c r="R55" s="47" t="str">
        <f t="shared" si="3"/>
        <v/>
      </c>
    </row>
    <row r="56" spans="1:19" s="3" customFormat="1" ht="18" customHeight="1" x14ac:dyDescent="0.2">
      <c r="A56" s="13" t="str">
        <f>IF(ISBLANK(B56)=FALSE,COUNT(A$7:A55)+1,"")</f>
        <v/>
      </c>
      <c r="B56" s="14"/>
      <c r="C56" s="14"/>
      <c r="D56" s="15"/>
      <c r="E56" s="16"/>
      <c r="F56" s="8" t="str">
        <f t="shared" si="0"/>
        <v/>
      </c>
      <c r="G56" s="24"/>
      <c r="H56" s="25"/>
      <c r="I56" s="25"/>
      <c r="J56" s="63"/>
      <c r="K56" s="63"/>
      <c r="L56" s="25"/>
      <c r="M56" s="25"/>
      <c r="N56" s="63"/>
      <c r="O56" s="24"/>
      <c r="P56" s="24"/>
      <c r="Q56" s="26" t="str">
        <f t="shared" si="2"/>
        <v/>
      </c>
      <c r="R56" s="47" t="str">
        <f t="shared" si="3"/>
        <v/>
      </c>
    </row>
    <row r="58" spans="1:19" x14ac:dyDescent="0.2">
      <c r="S58" s="2">
        <f>COUNTIF(R7:R56,"ERROR")</f>
        <v>0</v>
      </c>
    </row>
  </sheetData>
  <sheetProtection algorithmName="SHA-512" hashValue="MzaFtVeIB3Kz/NvRQK6tH4ah1DHQAfh77J4MSNcAe6Ihs/7ZAENFcs35VuZ9ClGt0uDhgc1Q9I97Spqn5pLfkw==" saltValue="0j7BzY3V8ch2IzFy7Wy8yQ==" spinCount="100000" sheet="1" objects="1" scenarios="1"/>
  <mergeCells count="12">
    <mergeCell ref="A1:Q1"/>
    <mergeCell ref="A2:Q2"/>
    <mergeCell ref="Q4:Q5"/>
    <mergeCell ref="P4:P5"/>
    <mergeCell ref="H4:O4"/>
    <mergeCell ref="G4:G5"/>
    <mergeCell ref="F4:F5"/>
    <mergeCell ref="E4:E5"/>
    <mergeCell ref="D4:D5"/>
    <mergeCell ref="C4:C5"/>
    <mergeCell ref="B4:B5"/>
    <mergeCell ref="A4:A5"/>
  </mergeCells>
  <phoneticPr fontId="1" type="noConversion"/>
  <conditionalFormatting sqref="G7:P56 B7:E56">
    <cfRule type="expression" dxfId="10" priority="6">
      <formula>AND(COUNTA($B7:$E7,$G7:$P7)&gt;0,ISBLANK(B7))</formula>
    </cfRule>
    <cfRule type="expression" dxfId="9" priority="9">
      <formula>ISBLANK(B7)=FALSE</formula>
    </cfRule>
    <cfRule type="expression" dxfId="8" priority="11">
      <formula>($A6="")</formula>
    </cfRule>
  </conditionalFormatting>
  <conditionalFormatting sqref="G7:G56">
    <cfRule type="expression" dxfId="7" priority="2">
      <formula>AND($F7&lt;11,ISBLANK($G7))</formula>
    </cfRule>
    <cfRule type="expression" dxfId="6" priority="7">
      <formula>AND(NOT($F7=""),$F7&gt;10)</formula>
    </cfRule>
  </conditionalFormatting>
  <conditionalFormatting sqref="A7:E56 G7:Q56">
    <cfRule type="expression" dxfId="5" priority="1">
      <formula>$R7="OKAY"</formula>
    </cfRule>
  </conditionalFormatting>
  <conditionalFormatting sqref="N7:O56">
    <cfRule type="expression" dxfId="4" priority="4">
      <formula>OR(AND(NOT(ISBLANK($N7)),ISBLANK($O7)),AND(NOT(ISBLANK($O7)),ISBLANK($N7)))</formula>
    </cfRule>
  </conditionalFormatting>
  <conditionalFormatting sqref="H7:P56">
    <cfRule type="expression" dxfId="3" priority="5">
      <formula>COUNTA($H7:$P7)&gt;0</formula>
    </cfRule>
  </conditionalFormatting>
  <dataValidations count="4">
    <dataValidation type="list" allowBlank="1" showErrorMessage="1" errorTitle="Eingabefehler" error="Das Geschlecht muss mit   m   oder  w   angegeben werden!" sqref="D7:D56">
      <formula1>"w,m"</formula1>
    </dataValidation>
    <dataValidation type="list" allowBlank="1" showErrorMessage="1" errorTitle="Eingabefehler" error="Das Geschlecht muss mit   m   oder  w   angegeben werden!" sqref="D6">
      <formula1>"w,m"</formula1>
    </dataValidation>
    <dataValidation type="list" allowBlank="1" showInputMessage="1" showErrorMessage="1" sqref="P6:P56">
      <formula1>"ja,nein"</formula1>
    </dataValidation>
    <dataValidation type="list" allowBlank="1" showInputMessage="1" showErrorMessage="1" sqref="G6:G56">
      <formula1>"ja,nein"</formula1>
    </dataValidation>
  </dataValidations>
  <pageMargins left="0.75" right="0.75" top="1" bottom="1" header="0.5" footer="0.5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26"/>
  <sheetViews>
    <sheetView zoomScale="80" zoomScaleNormal="80" zoomScalePageLayoutView="80" workbookViewId="0">
      <selection activeCell="C60" sqref="C60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73"/>
      <c r="B1" s="73"/>
      <c r="C1" s="73"/>
      <c r="D1" s="73"/>
    </row>
    <row r="2" spans="1:5" s="33" customFormat="1" ht="30" customHeight="1" x14ac:dyDescent="0.2">
      <c r="A2" s="74" t="s">
        <v>42</v>
      </c>
      <c r="B2" s="74"/>
      <c r="C2" s="74"/>
      <c r="D2" s="74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75" t="s">
        <v>26</v>
      </c>
      <c r="C4" s="75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49" t="str">
        <f>IF('allg. Daten'!C6="","",'allg. Daten'!C6)</f>
        <v/>
      </c>
    </row>
    <row r="7" spans="1:5" ht="20.100000000000001" customHeight="1" thickBot="1" x14ac:dyDescent="0.25">
      <c r="B7" s="37" t="s">
        <v>2</v>
      </c>
      <c r="C7" s="49" t="str">
        <f>IF('allg. Daten'!C7="","",'allg. Daten'!C7)</f>
        <v/>
      </c>
    </row>
    <row r="8" spans="1:5" ht="20.100000000000001" customHeight="1" thickBot="1" x14ac:dyDescent="0.25">
      <c r="B8" s="37" t="s">
        <v>3</v>
      </c>
      <c r="C8" s="49" t="str">
        <f>IF('allg. Daten'!C8="","",'allg. Daten'!C8)</f>
        <v/>
      </c>
    </row>
    <row r="9" spans="1:5" ht="20.100000000000001" customHeight="1" thickBot="1" x14ac:dyDescent="0.25">
      <c r="B9" s="37" t="s">
        <v>4</v>
      </c>
      <c r="C9" s="49" t="str">
        <f>IF('allg. Daten'!C9="","",'allg. Daten'!C9)</f>
        <v/>
      </c>
    </row>
    <row r="10" spans="1:5" ht="20.100000000000001" customHeight="1" thickBot="1" x14ac:dyDescent="0.25">
      <c r="B10" s="37" t="s">
        <v>25</v>
      </c>
      <c r="C10" s="49" t="str">
        <f>IF('allg. Daten'!C10="","",'allg. Daten'!C10)</f>
        <v/>
      </c>
    </row>
    <row r="11" spans="1:5" ht="20.100000000000001" customHeight="1" thickBot="1" x14ac:dyDescent="0.25">
      <c r="B11" s="37" t="s">
        <v>5</v>
      </c>
      <c r="C11" s="49" t="str">
        <f>IF('allg. Daten'!C11="","",'allg. Daten'!C11)</f>
        <v/>
      </c>
    </row>
    <row r="12" spans="1:5" ht="20.100000000000001" customHeight="1" thickBot="1" x14ac:dyDescent="0.25">
      <c r="B12" s="36"/>
      <c r="C12" s="36"/>
    </row>
    <row r="13" spans="1:5" s="72" customFormat="1" ht="20.100000000000001" customHeight="1" thickBot="1" x14ac:dyDescent="0.25">
      <c r="B13" s="89" t="str">
        <f>IF(Meldungen!S58=0,"","Die Meldungen enthalten noch Fehler!")</f>
        <v/>
      </c>
      <c r="C13" s="90"/>
    </row>
    <row r="14" spans="1:5" ht="20.100000000000001" customHeight="1" x14ac:dyDescent="0.2">
      <c r="B14" s="36"/>
      <c r="C14" s="36"/>
    </row>
    <row r="15" spans="1:5" ht="20.100000000000001" customHeight="1" thickBot="1" x14ac:dyDescent="0.25">
      <c r="B15" s="38" t="s">
        <v>27</v>
      </c>
      <c r="C15" s="39"/>
    </row>
    <row r="16" spans="1:5" ht="20.100000000000001" customHeight="1" thickBot="1" x14ac:dyDescent="0.25">
      <c r="B16" s="50"/>
      <c r="C16" s="51" t="str">
        <f>IF(SUM(Meldungen!Q7:Q56)=0,"",SUM(Meldungen!Q7:Q56))</f>
        <v/>
      </c>
    </row>
    <row r="17" spans="2:3" ht="20.100000000000001" customHeight="1" x14ac:dyDescent="0.2">
      <c r="B17" s="38"/>
      <c r="C17" s="41"/>
    </row>
    <row r="18" spans="2:3" ht="20.100000000000001" customHeight="1" x14ac:dyDescent="0.25">
      <c r="B18" s="52" t="s">
        <v>17</v>
      </c>
      <c r="C18" s="36"/>
    </row>
    <row r="19" spans="2:3" ht="20.100000000000001" customHeight="1" x14ac:dyDescent="0.2">
      <c r="B19" s="53" t="s">
        <v>28</v>
      </c>
      <c r="C19" s="54" t="s">
        <v>18</v>
      </c>
    </row>
    <row r="20" spans="2:3" ht="20.100000000000001" customHeight="1" x14ac:dyDescent="0.2">
      <c r="B20" s="54" t="s">
        <v>19</v>
      </c>
      <c r="C20" s="54" t="s">
        <v>20</v>
      </c>
    </row>
    <row r="21" spans="2:3" ht="20.100000000000001" customHeight="1" x14ac:dyDescent="0.2">
      <c r="B21" s="54" t="s">
        <v>21</v>
      </c>
      <c r="C21" s="54" t="s">
        <v>22</v>
      </c>
    </row>
    <row r="22" spans="2:3" ht="20.100000000000001" customHeight="1" x14ac:dyDescent="0.2">
      <c r="B22" s="54" t="s">
        <v>23</v>
      </c>
      <c r="C22" s="54" t="s">
        <v>24</v>
      </c>
    </row>
    <row r="23" spans="2:3" ht="5.0999999999999996" customHeight="1" x14ac:dyDescent="0.2">
      <c r="B23" s="55"/>
      <c r="C23" s="56"/>
    </row>
    <row r="24" spans="2:3" ht="20.100000000000001" customHeight="1" x14ac:dyDescent="0.25">
      <c r="B24" s="54" t="s">
        <v>29</v>
      </c>
      <c r="C24" s="60" t="s">
        <v>45</v>
      </c>
    </row>
    <row r="25" spans="2:3" ht="5.0999999999999996" customHeight="1" x14ac:dyDescent="0.2">
      <c r="B25" s="54"/>
      <c r="C25" s="61"/>
    </row>
    <row r="26" spans="2:3" ht="20.100000000000001" customHeight="1" x14ac:dyDescent="0.2">
      <c r="B26" s="88" t="s">
        <v>46</v>
      </c>
      <c r="C26" s="88"/>
    </row>
  </sheetData>
  <sheetProtection algorithmName="SHA-512" hashValue="zt6eU6eBNuuJakzlgFMwTTAFpI+uTEZKzPyAvGyL3wp++XKC4BNTA2Gf4K8qA8Wf3/+stpO3kvDQZw5Teug9Dw==" saltValue="0qk4U2wpQGImOXj5RAAEMQ==" spinCount="100000" sheet="1" objects="1" scenarios="1"/>
  <mergeCells count="5">
    <mergeCell ref="B26:C26"/>
    <mergeCell ref="A1:D1"/>
    <mergeCell ref="A2:D2"/>
    <mergeCell ref="B4:C4"/>
    <mergeCell ref="B13:C13"/>
  </mergeCells>
  <phoneticPr fontId="1" type="noConversion"/>
  <conditionalFormatting sqref="C6:C11">
    <cfRule type="expression" dxfId="2" priority="4">
      <formula>NOT(COUNTBLANK($C$6:$C$11)&gt;0)</formula>
    </cfRule>
  </conditionalFormatting>
  <conditionalFormatting sqref="B16:C16">
    <cfRule type="expression" dxfId="1" priority="3">
      <formula>NOT($C$16="")</formula>
    </cfRule>
  </conditionalFormatting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014B3A1-994C-4872-ADBA-A1C34032EF89}">
            <xm:f>Meldungen!$S$58=0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53"/>
  <sheetViews>
    <sheetView zoomScale="102" workbookViewId="0">
      <selection sqref="A1:A1048576"/>
    </sheetView>
  </sheetViews>
  <sheetFormatPr baseColWidth="10" defaultColWidth="10.75" defaultRowHeight="12.75" x14ac:dyDescent="0.2"/>
  <cols>
    <col min="1" max="1" width="172.25" style="71" customWidth="1"/>
    <col min="2" max="16384" width="10.75" style="58"/>
  </cols>
  <sheetData>
    <row r="1" spans="1:1" s="57" customFormat="1" ht="24.95" customHeight="1" x14ac:dyDescent="0.35">
      <c r="A1" s="67" t="str">
        <f>IF(NOT(ISBLANK(Meldungen!B7)),Meldungen!B7&amp;";"&amp;Meldungen!C7&amp;";"&amp;Meldungen!D7&amp;";"&amp;TEXT(Meldungen!E7,"JJJJ-MM-TT")&amp;";;"&amp;'allg. Daten'!C$6&amp;";"&amp;IF(Meldungen!G7="ja",1,0)&amp;";100;"&amp;Meldungen!H7&amp;";200;"&amp;Meldungen!I7&amp;";400;"&amp;Meldungen!J7&amp;";1500;"&amp;Meldungen!K7&amp;";50OF;"&amp;Meldungen!L7&amp;";WW;"&amp;Meldungen!M7&amp;";IUFS;"&amp;Meldungen!P7&amp;";4X100;"&amp;IF(Meldungen!N7="","",Meldungen!N7&amp;";"&amp;Meldungen!O7),"")</f>
        <v/>
      </c>
    </row>
    <row r="2" spans="1:1" s="57" customFormat="1" ht="24.95" customHeight="1" x14ac:dyDescent="0.35">
      <c r="A2" s="67" t="str">
        <f>IF(NOT(ISBLANK(Meldungen!B8)),Meldungen!B8&amp;";"&amp;Meldungen!C8&amp;";"&amp;Meldungen!D8&amp;";"&amp;TEXT(Meldungen!E8,"JJJJ-MM-TT")&amp;";;"&amp;'allg. Daten'!C$6&amp;";"&amp;IF(Meldungen!G8="ja",1,0)&amp;";100;"&amp;Meldungen!H8&amp;";200;"&amp;Meldungen!I8&amp;";400;"&amp;Meldungen!J8&amp;";1500;"&amp;Meldungen!K8&amp;";50OF;"&amp;Meldungen!L8&amp;";WW;"&amp;Meldungen!M8&amp;";IUFS;"&amp;Meldungen!P8&amp;";4X100;"&amp;IF(Meldungen!N8="","",Meldungen!N8&amp;";"&amp;Meldungen!O8),"")</f>
        <v/>
      </c>
    </row>
    <row r="3" spans="1:1" s="57" customFormat="1" ht="24.95" customHeight="1" x14ac:dyDescent="0.35">
      <c r="A3" s="67" t="str">
        <f>IF(NOT(ISBLANK(Meldungen!B9)),Meldungen!B9&amp;";"&amp;Meldungen!C9&amp;";"&amp;Meldungen!D9&amp;";"&amp;TEXT(Meldungen!E9,"JJJJ-MM-TT")&amp;";;"&amp;'allg. Daten'!C$6&amp;";"&amp;IF(Meldungen!G9="ja",1,0)&amp;";100;"&amp;Meldungen!H9&amp;";200;"&amp;Meldungen!I9&amp;";400;"&amp;Meldungen!J9&amp;";1500;"&amp;Meldungen!K9&amp;";50OF;"&amp;Meldungen!L9&amp;";WW;"&amp;Meldungen!M9&amp;";IUFS;"&amp;Meldungen!P9&amp;";4X100;"&amp;IF(Meldungen!N9="","",Meldungen!N9&amp;";"&amp;Meldungen!O9),"")</f>
        <v/>
      </c>
    </row>
    <row r="4" spans="1:1" s="57" customFormat="1" ht="24.95" customHeight="1" x14ac:dyDescent="0.35">
      <c r="A4" s="67" t="str">
        <f>IF(NOT(ISBLANK(Meldungen!B10)),Meldungen!B10&amp;";"&amp;Meldungen!C10&amp;";"&amp;Meldungen!D10&amp;";"&amp;TEXT(Meldungen!E10,"JJJJ-MM-TT")&amp;";;"&amp;'allg. Daten'!C$6&amp;";"&amp;IF(Meldungen!G10="ja",1,0)&amp;";100;"&amp;Meldungen!H10&amp;";200;"&amp;Meldungen!I10&amp;";400;"&amp;Meldungen!J10&amp;";1500;"&amp;Meldungen!K10&amp;";50OF;"&amp;Meldungen!L10&amp;";WW;"&amp;Meldungen!M10&amp;";IUFS;"&amp;Meldungen!P10&amp;";4X100;"&amp;IF(Meldungen!N10="","",Meldungen!N10&amp;";"&amp;Meldungen!O10),"")</f>
        <v/>
      </c>
    </row>
    <row r="5" spans="1:1" s="57" customFormat="1" ht="24.95" customHeight="1" x14ac:dyDescent="0.35">
      <c r="A5" s="67" t="str">
        <f>IF(NOT(ISBLANK(Meldungen!B11)),Meldungen!B11&amp;";"&amp;Meldungen!C11&amp;";"&amp;Meldungen!D11&amp;";"&amp;TEXT(Meldungen!E11,"JJJJ-MM-TT")&amp;";;"&amp;'allg. Daten'!C$6&amp;";"&amp;IF(Meldungen!G11="ja",1,0)&amp;";100;"&amp;Meldungen!H11&amp;";200;"&amp;Meldungen!I11&amp;";400;"&amp;Meldungen!J11&amp;";1500;"&amp;Meldungen!K11&amp;";50OF;"&amp;Meldungen!L11&amp;";WW;"&amp;Meldungen!M11&amp;";IUFS;"&amp;Meldungen!P11&amp;";4X100;"&amp;IF(Meldungen!N11="","",Meldungen!N11&amp;";"&amp;Meldungen!O11),"")</f>
        <v/>
      </c>
    </row>
    <row r="6" spans="1:1" s="57" customFormat="1" ht="24.95" customHeight="1" x14ac:dyDescent="0.35">
      <c r="A6" s="67" t="str">
        <f>IF(NOT(ISBLANK(Meldungen!B12)),Meldungen!B12&amp;";"&amp;Meldungen!C12&amp;";"&amp;Meldungen!D12&amp;";"&amp;TEXT(Meldungen!E12,"JJJJ-MM-TT")&amp;";;"&amp;'allg. Daten'!C$6&amp;";"&amp;IF(Meldungen!G12="ja",1,0)&amp;";100;"&amp;Meldungen!H12&amp;";200;"&amp;Meldungen!I12&amp;";400;"&amp;Meldungen!J12&amp;";1500;"&amp;Meldungen!K12&amp;";50OF;"&amp;Meldungen!L12&amp;";WW;"&amp;Meldungen!M12&amp;";IUFS;"&amp;Meldungen!P12&amp;";4X100;"&amp;IF(Meldungen!N12="","",Meldungen!N12&amp;";"&amp;Meldungen!O12),"")</f>
        <v/>
      </c>
    </row>
    <row r="7" spans="1:1" s="57" customFormat="1" ht="24.95" customHeight="1" x14ac:dyDescent="0.35">
      <c r="A7" s="67" t="str">
        <f>IF(NOT(ISBLANK(Meldungen!B13)),Meldungen!B13&amp;";"&amp;Meldungen!C13&amp;";"&amp;Meldungen!D13&amp;";"&amp;TEXT(Meldungen!E13,"JJJJ-MM-TT")&amp;";;"&amp;'allg. Daten'!C$6&amp;";"&amp;IF(Meldungen!G13="ja",1,0)&amp;";100;"&amp;Meldungen!H13&amp;";200;"&amp;Meldungen!I13&amp;";400;"&amp;Meldungen!J13&amp;";1500;"&amp;Meldungen!K13&amp;";50OF;"&amp;Meldungen!L13&amp;";WW;"&amp;Meldungen!M13&amp;";IUFS;"&amp;Meldungen!P13&amp;";4X100;"&amp;IF(Meldungen!N13="","",Meldungen!N13&amp;";"&amp;Meldungen!O13),"")</f>
        <v/>
      </c>
    </row>
    <row r="8" spans="1:1" s="57" customFormat="1" ht="24.95" customHeight="1" x14ac:dyDescent="0.35">
      <c r="A8" s="67" t="str">
        <f>IF(NOT(ISBLANK(Meldungen!B14)),Meldungen!B14&amp;";"&amp;Meldungen!C14&amp;";"&amp;Meldungen!D14&amp;";"&amp;TEXT(Meldungen!E14,"JJJJ-MM-TT")&amp;";;"&amp;'allg. Daten'!C$6&amp;";"&amp;IF(Meldungen!G14="ja",1,0)&amp;";100;"&amp;Meldungen!H14&amp;";200;"&amp;Meldungen!I14&amp;";400;"&amp;Meldungen!J14&amp;";1500;"&amp;Meldungen!K14&amp;";50OF;"&amp;Meldungen!L14&amp;";WW;"&amp;Meldungen!M14&amp;";IUFS;"&amp;Meldungen!P14&amp;";4X100;"&amp;IF(Meldungen!N14="","",Meldungen!N14&amp;";"&amp;Meldungen!O14),"")</f>
        <v/>
      </c>
    </row>
    <row r="9" spans="1:1" s="57" customFormat="1" ht="24.95" customHeight="1" x14ac:dyDescent="0.35">
      <c r="A9" s="67" t="str">
        <f>IF(NOT(ISBLANK(Meldungen!B15)),Meldungen!B15&amp;";"&amp;Meldungen!C15&amp;";"&amp;Meldungen!D15&amp;";"&amp;TEXT(Meldungen!E15,"JJJJ-MM-TT")&amp;";;"&amp;'allg. Daten'!C$6&amp;";"&amp;IF(Meldungen!G15="ja",1,0)&amp;";100;"&amp;Meldungen!H15&amp;";200;"&amp;Meldungen!I15&amp;";400;"&amp;Meldungen!J15&amp;";1500;"&amp;Meldungen!K15&amp;";50OF;"&amp;Meldungen!L15&amp;";WW;"&amp;Meldungen!M15&amp;";IUFS;"&amp;Meldungen!P15&amp;";4X100;"&amp;IF(Meldungen!N15="","",Meldungen!N15&amp;";"&amp;Meldungen!O15),"")</f>
        <v/>
      </c>
    </row>
    <row r="10" spans="1:1" s="57" customFormat="1" ht="24.95" customHeight="1" x14ac:dyDescent="0.35">
      <c r="A10" s="67" t="str">
        <f>IF(NOT(ISBLANK(Meldungen!B16)),Meldungen!B16&amp;";"&amp;Meldungen!C16&amp;";"&amp;Meldungen!D16&amp;";"&amp;TEXT(Meldungen!E16,"JJJJ-MM-TT")&amp;";;"&amp;'allg. Daten'!C$6&amp;";"&amp;IF(Meldungen!G16="ja",1,0)&amp;";100;"&amp;Meldungen!H16&amp;";200;"&amp;Meldungen!I16&amp;";400;"&amp;Meldungen!J16&amp;";1500;"&amp;Meldungen!K16&amp;";50OF;"&amp;Meldungen!L16&amp;";WW;"&amp;Meldungen!M16&amp;";IUFS;"&amp;Meldungen!P16&amp;";4X100;"&amp;IF(Meldungen!N16="","",Meldungen!N16&amp;";"&amp;Meldungen!O16),"")</f>
        <v/>
      </c>
    </row>
    <row r="11" spans="1:1" s="57" customFormat="1" ht="24.95" customHeight="1" x14ac:dyDescent="0.35">
      <c r="A11" s="67" t="str">
        <f>IF(NOT(ISBLANK(Meldungen!B17)),Meldungen!B17&amp;";"&amp;Meldungen!C17&amp;";"&amp;Meldungen!D17&amp;";"&amp;TEXT(Meldungen!E17,"JJJJ-MM-TT")&amp;";;"&amp;'allg. Daten'!C$6&amp;";"&amp;IF(Meldungen!G17="ja",1,0)&amp;";100;"&amp;Meldungen!H17&amp;";200;"&amp;Meldungen!I17&amp;";400;"&amp;Meldungen!J17&amp;";1500;"&amp;Meldungen!K17&amp;";50OF;"&amp;Meldungen!L17&amp;";WW;"&amp;Meldungen!M17&amp;";IUFS;"&amp;Meldungen!P17&amp;";4X100;"&amp;IF(Meldungen!N17="","",Meldungen!N17&amp;";"&amp;Meldungen!O17),"")</f>
        <v/>
      </c>
    </row>
    <row r="12" spans="1:1" s="57" customFormat="1" ht="24.95" customHeight="1" x14ac:dyDescent="0.35">
      <c r="A12" s="67" t="str">
        <f>IF(NOT(ISBLANK(Meldungen!B18)),Meldungen!B18&amp;";"&amp;Meldungen!C18&amp;";"&amp;Meldungen!D18&amp;";"&amp;TEXT(Meldungen!E18,"JJJJ-MM-TT")&amp;";;"&amp;'allg. Daten'!C$6&amp;";"&amp;IF(Meldungen!G18="ja",1,0)&amp;";100;"&amp;Meldungen!H18&amp;";200;"&amp;Meldungen!I18&amp;";400;"&amp;Meldungen!J18&amp;";1500;"&amp;Meldungen!K18&amp;";50OF;"&amp;Meldungen!L18&amp;";WW;"&amp;Meldungen!M18&amp;";IUFS;"&amp;Meldungen!P18&amp;";4X100;"&amp;IF(Meldungen!N18="","",Meldungen!N18&amp;";"&amp;Meldungen!O18),"")</f>
        <v/>
      </c>
    </row>
    <row r="13" spans="1:1" s="57" customFormat="1" ht="24.95" customHeight="1" x14ac:dyDescent="0.35">
      <c r="A13" s="67" t="str">
        <f>IF(NOT(ISBLANK(Meldungen!B19)),Meldungen!B19&amp;";"&amp;Meldungen!C19&amp;";"&amp;Meldungen!D19&amp;";"&amp;TEXT(Meldungen!E19,"JJJJ-MM-TT")&amp;";;"&amp;'allg. Daten'!C$6&amp;";"&amp;IF(Meldungen!G19="ja",1,0)&amp;";100;"&amp;Meldungen!H19&amp;";200;"&amp;Meldungen!I19&amp;";400;"&amp;Meldungen!J19&amp;";1500;"&amp;Meldungen!K19&amp;";50OF;"&amp;Meldungen!L19&amp;";WW;"&amp;Meldungen!M19&amp;";IUFS;"&amp;Meldungen!P19&amp;";4X100;"&amp;IF(Meldungen!N19="","",Meldungen!N19&amp;";"&amp;Meldungen!O19),"")</f>
        <v/>
      </c>
    </row>
    <row r="14" spans="1:1" s="57" customFormat="1" ht="24.95" customHeight="1" x14ac:dyDescent="0.35">
      <c r="A14" s="67" t="str">
        <f>IF(NOT(ISBLANK(Meldungen!B20)),Meldungen!B20&amp;";"&amp;Meldungen!C20&amp;";"&amp;Meldungen!D20&amp;";"&amp;TEXT(Meldungen!E20,"JJJJ-MM-TT")&amp;";;"&amp;'allg. Daten'!C$6&amp;";"&amp;IF(Meldungen!G20="ja",1,0)&amp;";100;"&amp;Meldungen!H20&amp;";200;"&amp;Meldungen!I20&amp;";400;"&amp;Meldungen!J20&amp;";1500;"&amp;Meldungen!K20&amp;";50OF;"&amp;Meldungen!L20&amp;";WW;"&amp;Meldungen!M20&amp;";IUFS;"&amp;Meldungen!P20&amp;";4X100;"&amp;IF(Meldungen!N20="","",Meldungen!N20&amp;";"&amp;Meldungen!O20),"")</f>
        <v/>
      </c>
    </row>
    <row r="15" spans="1:1" s="57" customFormat="1" ht="24.95" customHeight="1" x14ac:dyDescent="0.35">
      <c r="A15" s="67" t="str">
        <f>IF(NOT(ISBLANK(Meldungen!B21)),Meldungen!B21&amp;";"&amp;Meldungen!C21&amp;";"&amp;Meldungen!D21&amp;";"&amp;TEXT(Meldungen!E21,"JJJJ-MM-TT")&amp;";;"&amp;'allg. Daten'!C$6&amp;";"&amp;IF(Meldungen!G21="ja",1,0)&amp;";100;"&amp;Meldungen!H21&amp;";200;"&amp;Meldungen!I21&amp;";400;"&amp;Meldungen!J21&amp;";1500;"&amp;Meldungen!K21&amp;";50OF;"&amp;Meldungen!L21&amp;";WW;"&amp;Meldungen!M21&amp;";IUFS;"&amp;Meldungen!P21&amp;";4X100;"&amp;IF(Meldungen!N21="","",Meldungen!N21&amp;";"&amp;Meldungen!O21),"")</f>
        <v/>
      </c>
    </row>
    <row r="16" spans="1:1" s="57" customFormat="1" ht="24.95" customHeight="1" x14ac:dyDescent="0.35">
      <c r="A16" s="67" t="str">
        <f>IF(NOT(ISBLANK(Meldungen!B22)),Meldungen!B22&amp;";"&amp;Meldungen!C22&amp;";"&amp;Meldungen!D22&amp;";"&amp;TEXT(Meldungen!E22,"JJJJ-MM-TT")&amp;";;"&amp;'allg. Daten'!C$6&amp;";"&amp;IF(Meldungen!G22="ja",1,0)&amp;";100;"&amp;Meldungen!H22&amp;";200;"&amp;Meldungen!I22&amp;";400;"&amp;Meldungen!J22&amp;";1500;"&amp;Meldungen!K22&amp;";50OF;"&amp;Meldungen!L22&amp;";WW;"&amp;Meldungen!M22&amp;";IUFS;"&amp;Meldungen!P22&amp;";4X100;"&amp;IF(Meldungen!N22="","",Meldungen!N22&amp;";"&amp;Meldungen!O22),"")</f>
        <v/>
      </c>
    </row>
    <row r="17" spans="1:1" s="57" customFormat="1" ht="24.95" customHeight="1" x14ac:dyDescent="0.35">
      <c r="A17" s="67" t="str">
        <f>IF(NOT(ISBLANK(Meldungen!B23)),Meldungen!B23&amp;";"&amp;Meldungen!C23&amp;";"&amp;Meldungen!D23&amp;";"&amp;TEXT(Meldungen!E23,"JJJJ-MM-TT")&amp;";;"&amp;'allg. Daten'!C$6&amp;";"&amp;IF(Meldungen!G23="ja",1,0)&amp;";100;"&amp;Meldungen!H23&amp;";200;"&amp;Meldungen!I23&amp;";400;"&amp;Meldungen!J23&amp;";1500;"&amp;Meldungen!K23&amp;";50OF;"&amp;Meldungen!L23&amp;";WW;"&amp;Meldungen!M23&amp;";IUFS;"&amp;Meldungen!P23&amp;";4X100;"&amp;IF(Meldungen!N23="","",Meldungen!N23&amp;";"&amp;Meldungen!O23),"")</f>
        <v/>
      </c>
    </row>
    <row r="18" spans="1:1" s="57" customFormat="1" ht="24.95" customHeight="1" x14ac:dyDescent="0.35">
      <c r="A18" s="67" t="str">
        <f>IF(NOT(ISBLANK(Meldungen!B24)),Meldungen!B24&amp;";"&amp;Meldungen!C24&amp;";"&amp;Meldungen!D24&amp;";"&amp;TEXT(Meldungen!E24,"JJJJ-MM-TT")&amp;";;"&amp;'allg. Daten'!C$6&amp;";"&amp;IF(Meldungen!G24="ja",1,0)&amp;";100;"&amp;Meldungen!H24&amp;";200;"&amp;Meldungen!I24&amp;";400;"&amp;Meldungen!J24&amp;";1500;"&amp;Meldungen!K24&amp;";50OF;"&amp;Meldungen!L24&amp;";WW;"&amp;Meldungen!M24&amp;";IUFS;"&amp;Meldungen!P24&amp;";4X100;"&amp;IF(Meldungen!N24="","",Meldungen!N24&amp;";"&amp;Meldungen!O24),"")</f>
        <v/>
      </c>
    </row>
    <row r="19" spans="1:1" s="57" customFormat="1" ht="24.95" customHeight="1" x14ac:dyDescent="0.35">
      <c r="A19" s="67" t="str">
        <f>IF(NOT(ISBLANK(Meldungen!B25)),Meldungen!B25&amp;";"&amp;Meldungen!C25&amp;";"&amp;Meldungen!D25&amp;";"&amp;TEXT(Meldungen!E25,"JJJJ-MM-TT")&amp;";;"&amp;'allg. Daten'!C$6&amp;";"&amp;IF(Meldungen!G25="ja",1,0)&amp;";100;"&amp;Meldungen!H25&amp;";200;"&amp;Meldungen!I25&amp;";400;"&amp;Meldungen!J25&amp;";1500;"&amp;Meldungen!K25&amp;";50OF;"&amp;Meldungen!L25&amp;";WW;"&amp;Meldungen!M25&amp;";IUFS;"&amp;Meldungen!P25&amp;";4X100;"&amp;IF(Meldungen!N25="","",Meldungen!N25&amp;";"&amp;Meldungen!O25),"")</f>
        <v/>
      </c>
    </row>
    <row r="20" spans="1:1" s="57" customFormat="1" ht="24.95" customHeight="1" x14ac:dyDescent="0.35">
      <c r="A20" s="67" t="str">
        <f>IF(NOT(ISBLANK(Meldungen!B26)),Meldungen!B26&amp;";"&amp;Meldungen!C26&amp;";"&amp;Meldungen!D26&amp;";"&amp;TEXT(Meldungen!E26,"JJJJ-MM-TT")&amp;";;"&amp;'allg. Daten'!C$6&amp;";"&amp;IF(Meldungen!G26="ja",1,0)&amp;";100;"&amp;Meldungen!H26&amp;";200;"&amp;Meldungen!I26&amp;";400;"&amp;Meldungen!J26&amp;";1500;"&amp;Meldungen!K26&amp;";50OF;"&amp;Meldungen!L26&amp;";WW;"&amp;Meldungen!M26&amp;";IUFS;"&amp;Meldungen!P26&amp;";4X100;"&amp;IF(Meldungen!N26="","",Meldungen!N26&amp;";"&amp;Meldungen!O26),"")</f>
        <v/>
      </c>
    </row>
    <row r="21" spans="1:1" s="57" customFormat="1" ht="24.95" customHeight="1" x14ac:dyDescent="0.35">
      <c r="A21" s="67" t="str">
        <f>IF(NOT(ISBLANK(Meldungen!B27)),Meldungen!B27&amp;";"&amp;Meldungen!C27&amp;";"&amp;Meldungen!D27&amp;";"&amp;TEXT(Meldungen!E27,"JJJJ-MM-TT")&amp;";;"&amp;'allg. Daten'!C$6&amp;";"&amp;IF(Meldungen!G27="ja",1,0)&amp;";100;"&amp;Meldungen!H27&amp;";200;"&amp;Meldungen!I27&amp;";400;"&amp;Meldungen!J27&amp;";1500;"&amp;Meldungen!K27&amp;";50OF;"&amp;Meldungen!L27&amp;";WW;"&amp;Meldungen!M27&amp;";IUFS;"&amp;Meldungen!P27&amp;";4X100;"&amp;IF(Meldungen!N27="","",Meldungen!N27&amp;";"&amp;Meldungen!O27),"")</f>
        <v/>
      </c>
    </row>
    <row r="22" spans="1:1" s="57" customFormat="1" ht="24.95" customHeight="1" x14ac:dyDescent="0.35">
      <c r="A22" s="67" t="str">
        <f>IF(NOT(ISBLANK(Meldungen!B28)),Meldungen!B28&amp;";"&amp;Meldungen!C28&amp;";"&amp;Meldungen!D28&amp;";"&amp;TEXT(Meldungen!E28,"JJJJ-MM-TT")&amp;";;"&amp;'allg. Daten'!C$6&amp;";"&amp;IF(Meldungen!G28="ja",1,0)&amp;";100;"&amp;Meldungen!H28&amp;";200;"&amp;Meldungen!I28&amp;";400;"&amp;Meldungen!J28&amp;";1500;"&amp;Meldungen!K28&amp;";50OF;"&amp;Meldungen!L28&amp;";WW;"&amp;Meldungen!M28&amp;";IUFS;"&amp;Meldungen!P28&amp;";4X100;"&amp;IF(Meldungen!N28="","",Meldungen!N28&amp;";"&amp;Meldungen!O28),"")</f>
        <v/>
      </c>
    </row>
    <row r="23" spans="1:1" s="57" customFormat="1" ht="24.95" customHeight="1" x14ac:dyDescent="0.35">
      <c r="A23" s="67" t="str">
        <f>IF(NOT(ISBLANK(Meldungen!B29)),Meldungen!B29&amp;";"&amp;Meldungen!C29&amp;";"&amp;Meldungen!D29&amp;";"&amp;TEXT(Meldungen!E29,"JJJJ-MM-TT")&amp;";;"&amp;'allg. Daten'!C$6&amp;";"&amp;IF(Meldungen!G29="ja",1,0)&amp;";100;"&amp;Meldungen!H29&amp;";200;"&amp;Meldungen!I29&amp;";400;"&amp;Meldungen!J29&amp;";1500;"&amp;Meldungen!K29&amp;";50OF;"&amp;Meldungen!L29&amp;";WW;"&amp;Meldungen!M29&amp;";IUFS;"&amp;Meldungen!P29&amp;";4X100;"&amp;IF(Meldungen!N29="","",Meldungen!N29&amp;";"&amp;Meldungen!O29),"")</f>
        <v/>
      </c>
    </row>
    <row r="24" spans="1:1" s="57" customFormat="1" ht="24.95" customHeight="1" x14ac:dyDescent="0.35">
      <c r="A24" s="67" t="str">
        <f>IF(NOT(ISBLANK(Meldungen!B30)),Meldungen!B30&amp;";"&amp;Meldungen!C30&amp;";"&amp;Meldungen!D30&amp;";"&amp;TEXT(Meldungen!E30,"JJJJ-MM-TT")&amp;";;"&amp;'allg. Daten'!C$6&amp;";"&amp;IF(Meldungen!G30="ja",1,0)&amp;";100;"&amp;Meldungen!H30&amp;";200;"&amp;Meldungen!I30&amp;";400;"&amp;Meldungen!J30&amp;";1500;"&amp;Meldungen!K30&amp;";50OF;"&amp;Meldungen!L30&amp;";WW;"&amp;Meldungen!M30&amp;";IUFS;"&amp;Meldungen!P30&amp;";4X100;"&amp;IF(Meldungen!N30="","",Meldungen!N30&amp;";"&amp;Meldungen!O30),"")</f>
        <v/>
      </c>
    </row>
    <row r="25" spans="1:1" s="57" customFormat="1" ht="24.95" customHeight="1" x14ac:dyDescent="0.35">
      <c r="A25" s="67" t="str">
        <f>IF(NOT(ISBLANK(Meldungen!B31)),Meldungen!B31&amp;";"&amp;Meldungen!C31&amp;";"&amp;Meldungen!D31&amp;";"&amp;TEXT(Meldungen!E31,"JJJJ-MM-TT")&amp;";;"&amp;'allg. Daten'!C$6&amp;";"&amp;IF(Meldungen!G31="ja",1,0)&amp;";100;"&amp;Meldungen!H31&amp;";200;"&amp;Meldungen!I31&amp;";400;"&amp;Meldungen!J31&amp;";1500;"&amp;Meldungen!K31&amp;";50OF;"&amp;Meldungen!L31&amp;";WW;"&amp;Meldungen!M31&amp;";IUFS;"&amp;Meldungen!P31&amp;";4X100;"&amp;IF(Meldungen!N31="","",Meldungen!N31&amp;";"&amp;Meldungen!O31),"")</f>
        <v/>
      </c>
    </row>
    <row r="26" spans="1:1" s="57" customFormat="1" ht="24.95" customHeight="1" x14ac:dyDescent="0.35">
      <c r="A26" s="67" t="str">
        <f>IF(NOT(ISBLANK(Meldungen!B32)),Meldungen!B32&amp;";"&amp;Meldungen!C32&amp;";"&amp;Meldungen!D32&amp;";"&amp;TEXT(Meldungen!E32,"JJJJ-MM-TT")&amp;";;"&amp;'allg. Daten'!C$6&amp;";"&amp;IF(Meldungen!G32="ja",1,0)&amp;";100;"&amp;Meldungen!H32&amp;";200;"&amp;Meldungen!I32&amp;";400;"&amp;Meldungen!J32&amp;";1500;"&amp;Meldungen!K32&amp;";50OF;"&amp;Meldungen!L32&amp;";WW;"&amp;Meldungen!M32&amp;";IUFS;"&amp;Meldungen!P32&amp;";4X100;"&amp;IF(Meldungen!N32="","",Meldungen!N32&amp;";"&amp;Meldungen!O32),"")</f>
        <v/>
      </c>
    </row>
    <row r="27" spans="1:1" s="57" customFormat="1" ht="24.95" customHeight="1" x14ac:dyDescent="0.35">
      <c r="A27" s="67" t="str">
        <f>IF(NOT(ISBLANK(Meldungen!B33)),Meldungen!B33&amp;";"&amp;Meldungen!C33&amp;";"&amp;Meldungen!D33&amp;";"&amp;TEXT(Meldungen!E33,"JJJJ-MM-TT")&amp;";;"&amp;'allg. Daten'!C$6&amp;";"&amp;IF(Meldungen!G33="ja",1,0)&amp;";100;"&amp;Meldungen!H33&amp;";200;"&amp;Meldungen!I33&amp;";400;"&amp;Meldungen!J33&amp;";1500;"&amp;Meldungen!K33&amp;";50OF;"&amp;Meldungen!L33&amp;";WW;"&amp;Meldungen!M33&amp;";IUFS;"&amp;Meldungen!P33&amp;";4X100;"&amp;IF(Meldungen!N33="","",Meldungen!N33&amp;";"&amp;Meldungen!O33),"")</f>
        <v/>
      </c>
    </row>
    <row r="28" spans="1:1" s="57" customFormat="1" ht="24.95" customHeight="1" x14ac:dyDescent="0.35">
      <c r="A28" s="67" t="str">
        <f>IF(NOT(ISBLANK(Meldungen!B34)),Meldungen!B34&amp;";"&amp;Meldungen!C34&amp;";"&amp;Meldungen!D34&amp;";"&amp;TEXT(Meldungen!E34,"JJJJ-MM-TT")&amp;";;"&amp;'allg. Daten'!C$6&amp;";"&amp;IF(Meldungen!G34="ja",1,0)&amp;";100;"&amp;Meldungen!H34&amp;";200;"&amp;Meldungen!I34&amp;";400;"&amp;Meldungen!J34&amp;";1500;"&amp;Meldungen!K34&amp;";50OF;"&amp;Meldungen!L34&amp;";WW;"&amp;Meldungen!M34&amp;";IUFS;"&amp;Meldungen!P34&amp;";4X100;"&amp;IF(Meldungen!N34="","",Meldungen!N34&amp;";"&amp;Meldungen!O34),"")</f>
        <v/>
      </c>
    </row>
    <row r="29" spans="1:1" s="57" customFormat="1" ht="24.95" customHeight="1" x14ac:dyDescent="0.35">
      <c r="A29" s="67" t="str">
        <f>IF(NOT(ISBLANK(Meldungen!B35)),Meldungen!B35&amp;";"&amp;Meldungen!C35&amp;";"&amp;Meldungen!D35&amp;";"&amp;TEXT(Meldungen!E35,"JJJJ-MM-TT")&amp;";;"&amp;'allg. Daten'!C$6&amp;";"&amp;IF(Meldungen!G35="ja",1,0)&amp;";100;"&amp;Meldungen!H35&amp;";200;"&amp;Meldungen!I35&amp;";400;"&amp;Meldungen!J35&amp;";1500;"&amp;Meldungen!K35&amp;";50OF;"&amp;Meldungen!L35&amp;";WW;"&amp;Meldungen!M35&amp;";IUFS;"&amp;Meldungen!P35&amp;";4X100;"&amp;IF(Meldungen!N35="","",Meldungen!N35&amp;";"&amp;Meldungen!O35),"")</f>
        <v/>
      </c>
    </row>
    <row r="30" spans="1:1" s="57" customFormat="1" ht="24.95" customHeight="1" x14ac:dyDescent="0.35">
      <c r="A30" s="67" t="str">
        <f>IF(NOT(ISBLANK(Meldungen!B36)),Meldungen!B36&amp;";"&amp;Meldungen!C36&amp;";"&amp;Meldungen!D36&amp;";"&amp;TEXT(Meldungen!E36,"JJJJ-MM-TT")&amp;";;"&amp;'allg. Daten'!C$6&amp;";"&amp;IF(Meldungen!G36="ja",1,0)&amp;";100;"&amp;Meldungen!H36&amp;";200;"&amp;Meldungen!I36&amp;";400;"&amp;Meldungen!J36&amp;";1500;"&amp;Meldungen!K36&amp;";50OF;"&amp;Meldungen!L36&amp;";WW;"&amp;Meldungen!M36&amp;";IUFS;"&amp;Meldungen!P36&amp;";4X100;"&amp;IF(Meldungen!N36="","",Meldungen!N36&amp;";"&amp;Meldungen!O36),"")</f>
        <v/>
      </c>
    </row>
    <row r="31" spans="1:1" s="57" customFormat="1" ht="24.95" customHeight="1" x14ac:dyDescent="0.35">
      <c r="A31" s="67" t="str">
        <f>IF(NOT(ISBLANK(Meldungen!B37)),Meldungen!B37&amp;";"&amp;Meldungen!C37&amp;";"&amp;Meldungen!D37&amp;";"&amp;TEXT(Meldungen!E37,"JJJJ-MM-TT")&amp;";;"&amp;'allg. Daten'!C$6&amp;";"&amp;IF(Meldungen!G37="ja",1,0)&amp;";100;"&amp;Meldungen!H37&amp;";200;"&amp;Meldungen!I37&amp;";400;"&amp;Meldungen!J37&amp;";1500;"&amp;Meldungen!K37&amp;";50OF;"&amp;Meldungen!L37&amp;";WW;"&amp;Meldungen!M37&amp;";IUFS;"&amp;Meldungen!P37&amp;";4X100;"&amp;IF(Meldungen!N37="","",Meldungen!N37&amp;";"&amp;Meldungen!O37),"")</f>
        <v/>
      </c>
    </row>
    <row r="32" spans="1:1" s="57" customFormat="1" ht="24.95" customHeight="1" x14ac:dyDescent="0.35">
      <c r="A32" s="67" t="str">
        <f>IF(NOT(ISBLANK(Meldungen!B38)),Meldungen!B38&amp;";"&amp;Meldungen!C38&amp;";"&amp;Meldungen!D38&amp;";"&amp;TEXT(Meldungen!E38,"JJJJ-MM-TT")&amp;";;"&amp;'allg. Daten'!C$6&amp;";"&amp;IF(Meldungen!G38="ja",1,0)&amp;";100;"&amp;Meldungen!H38&amp;";200;"&amp;Meldungen!I38&amp;";400;"&amp;Meldungen!J38&amp;";1500;"&amp;Meldungen!K38&amp;";50OF;"&amp;Meldungen!L38&amp;";WW;"&amp;Meldungen!M38&amp;";IUFS;"&amp;Meldungen!P38&amp;";4X100;"&amp;IF(Meldungen!N38="","",Meldungen!N38&amp;";"&amp;Meldungen!O38),"")</f>
        <v/>
      </c>
    </row>
    <row r="33" spans="1:1" s="57" customFormat="1" ht="24.95" customHeight="1" x14ac:dyDescent="0.35">
      <c r="A33" s="67" t="str">
        <f>IF(NOT(ISBLANK(Meldungen!B39)),Meldungen!B39&amp;";"&amp;Meldungen!C39&amp;";"&amp;Meldungen!D39&amp;";"&amp;TEXT(Meldungen!E39,"JJJJ-MM-TT")&amp;";;"&amp;'allg. Daten'!C$6&amp;";"&amp;IF(Meldungen!G39="ja",1,0)&amp;";100;"&amp;Meldungen!H39&amp;";200;"&amp;Meldungen!I39&amp;";400;"&amp;Meldungen!J39&amp;";1500;"&amp;Meldungen!K39&amp;";50OF;"&amp;Meldungen!L39&amp;";WW;"&amp;Meldungen!M39&amp;";IUFS;"&amp;Meldungen!P39&amp;";4X100;"&amp;IF(Meldungen!N39="","",Meldungen!N39&amp;";"&amp;Meldungen!O39),"")</f>
        <v/>
      </c>
    </row>
    <row r="34" spans="1:1" s="57" customFormat="1" ht="24.95" customHeight="1" x14ac:dyDescent="0.35">
      <c r="A34" s="67" t="str">
        <f>IF(NOT(ISBLANK(Meldungen!B40)),Meldungen!B40&amp;";"&amp;Meldungen!C40&amp;";"&amp;Meldungen!D40&amp;";"&amp;TEXT(Meldungen!E40,"JJJJ-MM-TT")&amp;";;"&amp;'allg. Daten'!C$6&amp;";"&amp;IF(Meldungen!G40="ja",1,0)&amp;";100;"&amp;Meldungen!H40&amp;";200;"&amp;Meldungen!I40&amp;";400;"&amp;Meldungen!J40&amp;";1500;"&amp;Meldungen!K40&amp;";50OF;"&amp;Meldungen!L40&amp;";WW;"&amp;Meldungen!M40&amp;";IUFS;"&amp;Meldungen!P40&amp;";4X100;"&amp;IF(Meldungen!N40="","",Meldungen!N40&amp;";"&amp;Meldungen!O40),"")</f>
        <v/>
      </c>
    </row>
    <row r="35" spans="1:1" s="57" customFormat="1" ht="24.95" customHeight="1" x14ac:dyDescent="0.35">
      <c r="A35" s="67" t="str">
        <f>IF(NOT(ISBLANK(Meldungen!B41)),Meldungen!B41&amp;";"&amp;Meldungen!C41&amp;";"&amp;Meldungen!D41&amp;";"&amp;TEXT(Meldungen!E41,"JJJJ-MM-TT")&amp;";;"&amp;'allg. Daten'!C$6&amp;";"&amp;IF(Meldungen!G41="ja",1,0)&amp;";100;"&amp;Meldungen!H41&amp;";200;"&amp;Meldungen!I41&amp;";400;"&amp;Meldungen!J41&amp;";1500;"&amp;Meldungen!K41&amp;";50OF;"&amp;Meldungen!L41&amp;";WW;"&amp;Meldungen!M41&amp;";IUFS;"&amp;Meldungen!P41&amp;";4X100;"&amp;IF(Meldungen!N41="","",Meldungen!N41&amp;";"&amp;Meldungen!O41),"")</f>
        <v/>
      </c>
    </row>
    <row r="36" spans="1:1" s="57" customFormat="1" ht="24.95" customHeight="1" x14ac:dyDescent="0.35">
      <c r="A36" s="67" t="str">
        <f>IF(NOT(ISBLANK(Meldungen!B42)),Meldungen!B42&amp;";"&amp;Meldungen!C42&amp;";"&amp;Meldungen!D42&amp;";"&amp;TEXT(Meldungen!E42,"JJJJ-MM-TT")&amp;";;"&amp;'allg. Daten'!C$6&amp;";"&amp;IF(Meldungen!G42="ja",1,0)&amp;";100;"&amp;Meldungen!H42&amp;";200;"&amp;Meldungen!I42&amp;";400;"&amp;Meldungen!J42&amp;";1500;"&amp;Meldungen!K42&amp;";50OF;"&amp;Meldungen!L42&amp;";WW;"&amp;Meldungen!M42&amp;";IUFS;"&amp;Meldungen!P42&amp;";4X100;"&amp;IF(Meldungen!N42="","",Meldungen!N42&amp;";"&amp;Meldungen!O42),"")</f>
        <v/>
      </c>
    </row>
    <row r="37" spans="1:1" s="57" customFormat="1" ht="24.95" customHeight="1" x14ac:dyDescent="0.35">
      <c r="A37" s="67" t="str">
        <f>IF(NOT(ISBLANK(Meldungen!B43)),Meldungen!B43&amp;";"&amp;Meldungen!C43&amp;";"&amp;Meldungen!D43&amp;";"&amp;TEXT(Meldungen!E43,"JJJJ-MM-TT")&amp;";;"&amp;'allg. Daten'!C$6&amp;";"&amp;IF(Meldungen!G43="ja",1,0)&amp;";100;"&amp;Meldungen!H43&amp;";200;"&amp;Meldungen!I43&amp;";400;"&amp;Meldungen!J43&amp;";1500;"&amp;Meldungen!K43&amp;";50OF;"&amp;Meldungen!L43&amp;";WW;"&amp;Meldungen!M43&amp;";IUFS;"&amp;Meldungen!P43&amp;";4X100;"&amp;IF(Meldungen!N43="","",Meldungen!N43&amp;";"&amp;Meldungen!O43),"")</f>
        <v/>
      </c>
    </row>
    <row r="38" spans="1:1" s="57" customFormat="1" ht="24.95" customHeight="1" x14ac:dyDescent="0.35">
      <c r="A38" s="67" t="str">
        <f>IF(NOT(ISBLANK(Meldungen!B44)),Meldungen!B44&amp;";"&amp;Meldungen!C44&amp;";"&amp;Meldungen!D44&amp;";"&amp;TEXT(Meldungen!E44,"JJJJ-MM-TT")&amp;";;"&amp;'allg. Daten'!C$6&amp;";"&amp;IF(Meldungen!G44="ja",1,0)&amp;";100;"&amp;Meldungen!H44&amp;";200;"&amp;Meldungen!I44&amp;";400;"&amp;Meldungen!J44&amp;";1500;"&amp;Meldungen!K44&amp;";50OF;"&amp;Meldungen!L44&amp;";WW;"&amp;Meldungen!M44&amp;";IUFS;"&amp;Meldungen!P44&amp;";4X100;"&amp;IF(Meldungen!N44="","",Meldungen!N44&amp;";"&amp;Meldungen!O44),"")</f>
        <v/>
      </c>
    </row>
    <row r="39" spans="1:1" s="57" customFormat="1" ht="24.95" customHeight="1" x14ac:dyDescent="0.35">
      <c r="A39" s="67" t="str">
        <f>IF(NOT(ISBLANK(Meldungen!B45)),Meldungen!B45&amp;";"&amp;Meldungen!C45&amp;";"&amp;Meldungen!D45&amp;";"&amp;TEXT(Meldungen!E45,"JJJJ-MM-TT")&amp;";;"&amp;'allg. Daten'!C$6&amp;";"&amp;IF(Meldungen!G45="ja",1,0)&amp;";100;"&amp;Meldungen!H45&amp;";200;"&amp;Meldungen!I45&amp;";400;"&amp;Meldungen!J45&amp;";1500;"&amp;Meldungen!K45&amp;";50OF;"&amp;Meldungen!L45&amp;";WW;"&amp;Meldungen!M45&amp;";IUFS;"&amp;Meldungen!P45&amp;";4X100;"&amp;IF(Meldungen!N45="","",Meldungen!N45&amp;";"&amp;Meldungen!O45),"")</f>
        <v/>
      </c>
    </row>
    <row r="40" spans="1:1" s="57" customFormat="1" ht="24.95" customHeight="1" x14ac:dyDescent="0.35">
      <c r="A40" s="67" t="str">
        <f>IF(NOT(ISBLANK(Meldungen!B46)),Meldungen!B46&amp;";"&amp;Meldungen!C46&amp;";"&amp;Meldungen!D46&amp;";"&amp;TEXT(Meldungen!E46,"JJJJ-MM-TT")&amp;";;"&amp;'allg. Daten'!C$6&amp;";"&amp;IF(Meldungen!G46="ja",1,0)&amp;";100;"&amp;Meldungen!H46&amp;";200;"&amp;Meldungen!I46&amp;";400;"&amp;Meldungen!J46&amp;";1500;"&amp;Meldungen!K46&amp;";50OF;"&amp;Meldungen!L46&amp;";WW;"&amp;Meldungen!M46&amp;";IUFS;"&amp;Meldungen!P46&amp;";4X100;"&amp;IF(Meldungen!N46="","",Meldungen!N46&amp;";"&amp;Meldungen!O46),"")</f>
        <v/>
      </c>
    </row>
    <row r="41" spans="1:1" s="57" customFormat="1" ht="24.95" customHeight="1" x14ac:dyDescent="0.35">
      <c r="A41" s="67" t="str">
        <f>IF(NOT(ISBLANK(Meldungen!B47)),Meldungen!B47&amp;";"&amp;Meldungen!C47&amp;";"&amp;Meldungen!D47&amp;";"&amp;TEXT(Meldungen!E47,"JJJJ-MM-TT")&amp;";;"&amp;'allg. Daten'!C$6&amp;";"&amp;IF(Meldungen!G47="ja",1,0)&amp;";100;"&amp;Meldungen!H47&amp;";200;"&amp;Meldungen!I47&amp;";400;"&amp;Meldungen!J47&amp;";1500;"&amp;Meldungen!K47&amp;";50OF;"&amp;Meldungen!L47&amp;";WW;"&amp;Meldungen!M47&amp;";IUFS;"&amp;Meldungen!P47&amp;";4X100;"&amp;IF(Meldungen!N47="","",Meldungen!N47&amp;";"&amp;Meldungen!O47),"")</f>
        <v/>
      </c>
    </row>
    <row r="42" spans="1:1" s="57" customFormat="1" ht="24.95" customHeight="1" x14ac:dyDescent="0.35">
      <c r="A42" s="67" t="str">
        <f>IF(NOT(ISBLANK(Meldungen!B48)),Meldungen!B48&amp;";"&amp;Meldungen!C48&amp;";"&amp;Meldungen!D48&amp;";"&amp;TEXT(Meldungen!E48,"JJJJ-MM-TT")&amp;";;"&amp;'allg. Daten'!C$6&amp;";"&amp;IF(Meldungen!G48="ja",1,0)&amp;";100;"&amp;Meldungen!H48&amp;";200;"&amp;Meldungen!I48&amp;";400;"&amp;Meldungen!J48&amp;";1500;"&amp;Meldungen!K48&amp;";50OF;"&amp;Meldungen!L48&amp;";WW;"&amp;Meldungen!M48&amp;";IUFS;"&amp;Meldungen!P48&amp;";4X100;"&amp;IF(Meldungen!N48="","",Meldungen!N48&amp;";"&amp;Meldungen!O48),"")</f>
        <v/>
      </c>
    </row>
    <row r="43" spans="1:1" s="57" customFormat="1" ht="24.95" customHeight="1" x14ac:dyDescent="0.35">
      <c r="A43" s="67" t="str">
        <f>IF(NOT(ISBLANK(Meldungen!B49)),Meldungen!B49&amp;";"&amp;Meldungen!C49&amp;";"&amp;Meldungen!D49&amp;";"&amp;TEXT(Meldungen!E49,"JJJJ-MM-TT")&amp;";;"&amp;'allg. Daten'!C$6&amp;";"&amp;IF(Meldungen!G49="ja",1,0)&amp;";100;"&amp;Meldungen!H49&amp;";200;"&amp;Meldungen!I49&amp;";400;"&amp;Meldungen!J49&amp;";1500;"&amp;Meldungen!K49&amp;";50OF;"&amp;Meldungen!L49&amp;";WW;"&amp;Meldungen!M49&amp;";IUFS;"&amp;Meldungen!P49&amp;";4X100;"&amp;IF(Meldungen!N49="","",Meldungen!N49&amp;";"&amp;Meldungen!O49),"")</f>
        <v/>
      </c>
    </row>
    <row r="44" spans="1:1" s="57" customFormat="1" ht="24.95" customHeight="1" x14ac:dyDescent="0.35">
      <c r="A44" s="67" t="str">
        <f>IF(NOT(ISBLANK(Meldungen!B50)),Meldungen!B50&amp;";"&amp;Meldungen!C50&amp;";"&amp;Meldungen!D50&amp;";"&amp;TEXT(Meldungen!E50,"JJJJ-MM-TT")&amp;";;"&amp;'allg. Daten'!C$6&amp;";"&amp;IF(Meldungen!G50="ja",1,0)&amp;";100;"&amp;Meldungen!H50&amp;";200;"&amp;Meldungen!I50&amp;";400;"&amp;Meldungen!J50&amp;";1500;"&amp;Meldungen!K50&amp;";50OF;"&amp;Meldungen!L50&amp;";WW;"&amp;Meldungen!M50&amp;";IUFS;"&amp;Meldungen!P50&amp;";4X100;"&amp;IF(Meldungen!N50="","",Meldungen!N50&amp;";"&amp;Meldungen!O50),"")</f>
        <v/>
      </c>
    </row>
    <row r="45" spans="1:1" s="57" customFormat="1" ht="24.95" customHeight="1" x14ac:dyDescent="0.35">
      <c r="A45" s="67" t="str">
        <f>IF(NOT(ISBLANK(Meldungen!B51)),Meldungen!B51&amp;";"&amp;Meldungen!C51&amp;";"&amp;Meldungen!D51&amp;";"&amp;TEXT(Meldungen!E51,"JJJJ-MM-TT")&amp;";;"&amp;'allg. Daten'!C$6&amp;";"&amp;IF(Meldungen!G51="ja",1,0)&amp;";100;"&amp;Meldungen!H51&amp;";200;"&amp;Meldungen!I51&amp;";400;"&amp;Meldungen!J51&amp;";1500;"&amp;Meldungen!K51&amp;";50OF;"&amp;Meldungen!L51&amp;";WW;"&amp;Meldungen!M51&amp;";IUFS;"&amp;Meldungen!P51&amp;";4X100;"&amp;IF(Meldungen!N51="","",Meldungen!N51&amp;";"&amp;Meldungen!O51),"")</f>
        <v/>
      </c>
    </row>
    <row r="46" spans="1:1" s="57" customFormat="1" ht="24.95" customHeight="1" x14ac:dyDescent="0.35">
      <c r="A46" s="67" t="str">
        <f>IF(NOT(ISBLANK(Meldungen!B52)),Meldungen!B52&amp;";"&amp;Meldungen!C52&amp;";"&amp;Meldungen!D52&amp;";"&amp;TEXT(Meldungen!E52,"JJJJ-MM-TT")&amp;";;"&amp;'allg. Daten'!C$6&amp;";"&amp;IF(Meldungen!G52="ja",1,0)&amp;";100;"&amp;Meldungen!H52&amp;";200;"&amp;Meldungen!I52&amp;";400;"&amp;Meldungen!J52&amp;";1500;"&amp;Meldungen!K52&amp;";50OF;"&amp;Meldungen!L52&amp;";WW;"&amp;Meldungen!M52&amp;";IUFS;"&amp;Meldungen!P52&amp;";4X100;"&amp;IF(Meldungen!N52="","",Meldungen!N52&amp;";"&amp;Meldungen!O52),"")</f>
        <v/>
      </c>
    </row>
    <row r="47" spans="1:1" s="57" customFormat="1" ht="24.95" customHeight="1" x14ac:dyDescent="0.35">
      <c r="A47" s="67" t="str">
        <f>IF(NOT(ISBLANK(Meldungen!B53)),Meldungen!B53&amp;";"&amp;Meldungen!C53&amp;";"&amp;Meldungen!D53&amp;";"&amp;TEXT(Meldungen!E53,"JJJJ-MM-TT")&amp;";;"&amp;'allg. Daten'!C$6&amp;";"&amp;IF(Meldungen!G53="ja",1,0)&amp;";100;"&amp;Meldungen!H53&amp;";200;"&amp;Meldungen!I53&amp;";400;"&amp;Meldungen!J53&amp;";1500;"&amp;Meldungen!K53&amp;";50OF;"&amp;Meldungen!L53&amp;";WW;"&amp;Meldungen!M53&amp;";IUFS;"&amp;Meldungen!P53&amp;";4X100;"&amp;IF(Meldungen!N53="","",Meldungen!N53&amp;";"&amp;Meldungen!O53),"")</f>
        <v/>
      </c>
    </row>
    <row r="48" spans="1:1" s="57" customFormat="1" ht="24.95" customHeight="1" x14ac:dyDescent="0.35">
      <c r="A48" s="67" t="str">
        <f>IF(NOT(ISBLANK(Meldungen!B54)),Meldungen!B54&amp;";"&amp;Meldungen!C54&amp;";"&amp;Meldungen!D54&amp;";"&amp;TEXT(Meldungen!E54,"JJJJ-MM-TT")&amp;";;"&amp;'allg. Daten'!C$6&amp;";"&amp;IF(Meldungen!G54="ja",1,0)&amp;";100;"&amp;Meldungen!H54&amp;";200;"&amp;Meldungen!I54&amp;";400;"&amp;Meldungen!J54&amp;";1500;"&amp;Meldungen!K54&amp;";50OF;"&amp;Meldungen!L54&amp;";WW;"&amp;Meldungen!M54&amp;";IUFS;"&amp;Meldungen!P54&amp;";4X100;"&amp;IF(Meldungen!N54="","",Meldungen!N54&amp;";"&amp;Meldungen!O54),"")</f>
        <v/>
      </c>
    </row>
    <row r="49" spans="1:1" s="57" customFormat="1" ht="24.95" customHeight="1" x14ac:dyDescent="0.35">
      <c r="A49" s="67" t="str">
        <f>IF(NOT(ISBLANK(Meldungen!B55)),Meldungen!B55&amp;";"&amp;Meldungen!C55&amp;";"&amp;Meldungen!D55&amp;";"&amp;TEXT(Meldungen!E55,"JJJJ-MM-TT")&amp;";;"&amp;'allg. Daten'!C$6&amp;";"&amp;IF(Meldungen!G55="ja",1,0)&amp;";100;"&amp;Meldungen!H55&amp;";200;"&amp;Meldungen!I55&amp;";400;"&amp;Meldungen!J55&amp;";1500;"&amp;Meldungen!K55&amp;";50OF;"&amp;Meldungen!L55&amp;";WW;"&amp;Meldungen!M55&amp;";IUFS;"&amp;Meldungen!P55&amp;";4X100;"&amp;IF(Meldungen!N55="","",Meldungen!N55&amp;";"&amp;Meldungen!O55),"")</f>
        <v/>
      </c>
    </row>
    <row r="50" spans="1:1" s="57" customFormat="1" ht="24.95" customHeight="1" x14ac:dyDescent="0.35">
      <c r="A50" s="67" t="str">
        <f>IF(NOT(ISBLANK(Meldungen!B56)),Meldungen!B56&amp;";"&amp;Meldungen!C56&amp;";"&amp;Meldungen!D56&amp;";"&amp;TEXT(Meldungen!E56,"JJJJ-MM-TT")&amp;";;"&amp;'allg. Daten'!C$6&amp;";"&amp;IF(Meldungen!G56="ja",1,0)&amp;";100;"&amp;Meldungen!H56&amp;";200;"&amp;Meldungen!I56&amp;";400;"&amp;Meldungen!J56&amp;";1500;"&amp;Meldungen!K56&amp;";50OF;"&amp;Meldungen!L56&amp;";WW;"&amp;Meldungen!M56&amp;";IUFS;"&amp;Meldungen!P56&amp;";4X100;"&amp;IF(Meldungen!N56="","",Meldungen!N56&amp;";"&amp;Meldungen!O56),"")</f>
        <v/>
      </c>
    </row>
    <row r="51" spans="1:1" ht="15" x14ac:dyDescent="0.25">
      <c r="A51" s="70" t="s">
        <v>44</v>
      </c>
    </row>
    <row r="52" spans="1:1" ht="15" x14ac:dyDescent="0.25">
      <c r="A52" s="70" t="s">
        <v>44</v>
      </c>
    </row>
    <row r="53" spans="1:1" ht="15" x14ac:dyDescent="0.25">
      <c r="A53" s="70"/>
    </row>
  </sheetData>
  <sheetProtection algorithmName="SHA-512" hashValue="drk/U9j8nWXreXdCMtcoyKHMVQYqF+EP9ld9yP63wRhA+aOTZ3vBSPNV/8bWUj1RZ0VFU0Jg89Is8yNsO3z/6Q==" saltValue="WOzfpfeU94yUnX5oomnVAw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allg. Daten</vt:lpstr>
      <vt:lpstr>Meldungen</vt:lpstr>
      <vt:lpstr>Zusammenfassung</vt:lpstr>
      <vt:lpstr>Intern</vt:lpstr>
      <vt:lpstr>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2024-01-26T15:41:48Z</dcterms:modified>
</cp:coreProperties>
</file>