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00 VUni\2024 LGM NRWHBNI\Meldeformular\"/>
    </mc:Choice>
  </mc:AlternateContent>
  <bookViews>
    <workbookView xWindow="-60" yWindow="-45" windowWidth="25515" windowHeight="14565" tabRatio="500"/>
  </bookViews>
  <sheets>
    <sheet name="allg. Daten" sheetId="2" r:id="rId1"/>
    <sheet name="Meldung Teilnehmer" sheetId="3" r:id="rId2"/>
    <sheet name="Meldung Jury" sheetId="8" r:id="rId3"/>
    <sheet name="Zusammenfassung" sheetId="7" r:id="rId4"/>
    <sheet name="Intern" sheetId="6" r:id="rId5"/>
  </sheets>
  <definedNames>
    <definedName name="_xlnm.Print_Area" localSheetId="2">'Meldung Jury'!$A$1:$U$27</definedName>
    <definedName name="_xlnm.Print_Area" localSheetId="1">'Meldung Teilnehmer'!$A$1:$Q$56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" i="6" l="1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1" i="6"/>
  <c r="E41" i="8"/>
  <c r="E42" i="8"/>
  <c r="E43" i="8"/>
  <c r="E44" i="8"/>
  <c r="E45" i="8"/>
  <c r="E46" i="8"/>
  <c r="E47" i="8"/>
  <c r="E48" i="8"/>
  <c r="E40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8" i="8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6" i="3"/>
  <c r="R8" i="3" l="1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7" i="3"/>
  <c r="A38" i="8"/>
  <c r="V38" i="8" s="1"/>
  <c r="A37" i="8"/>
  <c r="V37" i="8" s="1"/>
  <c r="A36" i="8"/>
  <c r="V36" i="8" s="1"/>
  <c r="A35" i="8"/>
  <c r="V35" i="8" s="1"/>
  <c r="A34" i="8"/>
  <c r="V34" i="8" s="1"/>
  <c r="A33" i="8"/>
  <c r="V33" i="8" s="1"/>
  <c r="A32" i="8"/>
  <c r="V32" i="8" s="1"/>
  <c r="A31" i="8"/>
  <c r="V31" i="8" s="1"/>
  <c r="A30" i="8"/>
  <c r="V30" i="8" s="1"/>
  <c r="A29" i="8"/>
  <c r="V29" i="8" s="1"/>
  <c r="A41" i="8"/>
  <c r="V41" i="8" s="1"/>
  <c r="A28" i="8"/>
  <c r="V28" i="8" s="1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S7" i="3"/>
  <c r="Q7" i="3" s="1"/>
  <c r="A42" i="8" l="1"/>
  <c r="V42" i="8" s="1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14" i="8"/>
  <c r="V14" i="8" s="1"/>
  <c r="A15" i="8"/>
  <c r="V15" i="8" s="1"/>
  <c r="A16" i="8"/>
  <c r="V16" i="8" s="1"/>
  <c r="A17" i="8"/>
  <c r="V17" i="8" s="1"/>
  <c r="A18" i="8"/>
  <c r="V18" i="8" s="1"/>
  <c r="A19" i="8"/>
  <c r="V19" i="8" s="1"/>
  <c r="A20" i="8"/>
  <c r="V20" i="8" s="1"/>
  <c r="A21" i="8"/>
  <c r="V21" i="8" s="1"/>
  <c r="A22" i="8"/>
  <c r="V22" i="8" s="1"/>
  <c r="A23" i="8"/>
  <c r="V23" i="8" s="1"/>
  <c r="A24" i="8"/>
  <c r="V24" i="8" s="1"/>
  <c r="A25" i="8"/>
  <c r="V25" i="8" s="1"/>
  <c r="A26" i="8"/>
  <c r="V26" i="8" s="1"/>
  <c r="A27" i="8"/>
  <c r="V27" i="8" s="1"/>
  <c r="C11" i="7"/>
  <c r="C10" i="7"/>
  <c r="C9" i="7"/>
  <c r="C8" i="7"/>
  <c r="C7" i="7"/>
  <c r="C6" i="7"/>
  <c r="A44" i="8" l="1"/>
  <c r="V44" i="8" s="1"/>
  <c r="A43" i="8"/>
  <c r="V43" i="8" s="1"/>
  <c r="V7" i="8"/>
  <c r="C18" i="7"/>
  <c r="R58" i="3"/>
  <c r="B13" i="7" s="1"/>
  <c r="A13" i="8" l="1"/>
  <c r="V13" i="8" s="1"/>
  <c r="A11" i="8"/>
  <c r="V11" i="8" s="1"/>
  <c r="A45" i="8"/>
  <c r="V45" i="8" s="1"/>
  <c r="A9" i="8"/>
  <c r="V9" i="8" s="1"/>
  <c r="A10" i="8"/>
  <c r="V10" i="8" s="1"/>
  <c r="A12" i="8" l="1"/>
  <c r="V12" i="8" s="1"/>
  <c r="V50" i="8" s="1"/>
  <c r="B15" i="7" s="1"/>
  <c r="A46" i="8"/>
  <c r="V46" i="8" s="1"/>
  <c r="A40" i="8"/>
  <c r="V40" i="8" s="1"/>
  <c r="A47" i="8" l="1"/>
  <c r="V47" i="8" s="1"/>
  <c r="A48" i="8" l="1"/>
  <c r="V48" i="8" s="1"/>
</calcChain>
</file>

<file path=xl/comments1.xml><?xml version="1.0" encoding="utf-8"?>
<comments xmlns="http://schemas.openxmlformats.org/spreadsheetml/2006/main">
  <authors>
    <author>Jan Ludwig Vocke</author>
  </authors>
  <commentList>
    <comment ref="I5" authorId="0" shapeId="0">
      <text>
        <r>
          <rPr>
            <b/>
            <sz val="9"/>
            <color indexed="81"/>
            <rFont val="Segoe UI"/>
            <family val="2"/>
          </rPr>
          <t>Bitte jeweils den beiden Paarkürpartnern dieselbe Nummer geben!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Segoe UI"/>
            <family val="2"/>
          </rPr>
          <t>Bitte bei allen Fahrern einer Gruppe (inclusive den Ersatzfahrern) dieselbe Auswahl treffen!</t>
        </r>
      </text>
    </comment>
    <comment ref="N5" authorId="0" shapeId="0">
      <text>
        <r>
          <rPr>
            <b/>
            <sz val="9"/>
            <color indexed="81"/>
            <rFont val="Segoe UI"/>
            <family val="2"/>
          </rPr>
          <t>Bitte bei allen Fahrern einer Gruppe (inclusive den Ersatzfahrern) dieselbe Auswahl treffen!</t>
        </r>
      </text>
    </comment>
  </commentList>
</comments>
</file>

<file path=xl/sharedStrings.xml><?xml version="1.0" encoding="utf-8"?>
<sst xmlns="http://schemas.openxmlformats.org/spreadsheetml/2006/main" count="124" uniqueCount="82">
  <si>
    <t>Anmeldung</t>
  </si>
  <si>
    <t>Verein</t>
  </si>
  <si>
    <t>Ansprechpartner</t>
  </si>
  <si>
    <t>Straße</t>
  </si>
  <si>
    <t>Wohnort</t>
  </si>
  <si>
    <t>Telefon</t>
  </si>
  <si>
    <t>Meldeschluss:</t>
  </si>
  <si>
    <t>Meldeadresse:</t>
  </si>
  <si>
    <t xml:space="preserve">Meldegebühr: </t>
  </si>
  <si>
    <t>m</t>
  </si>
  <si>
    <t>Name</t>
  </si>
  <si>
    <t>Vorname</t>
  </si>
  <si>
    <t>Startgebühr</t>
  </si>
  <si>
    <t>Mustermann</t>
  </si>
  <si>
    <t>Max</t>
  </si>
  <si>
    <t>Überweisung an:</t>
  </si>
  <si>
    <t>IBAN</t>
  </si>
  <si>
    <t>BIC</t>
  </si>
  <si>
    <t>Bank</t>
  </si>
  <si>
    <t>E-Mail Adresse</t>
  </si>
  <si>
    <t>Zusammenfassung</t>
  </si>
  <si>
    <t>Summe Startgebühren:</t>
  </si>
  <si>
    <t>Kontoinhaber</t>
  </si>
  <si>
    <t>Verwendungszweck</t>
  </si>
  <si>
    <t>Fortlaufende Nr.</t>
  </si>
  <si>
    <t>Telefonnummer</t>
  </si>
  <si>
    <t>Alter (am Wettkampftag)</t>
  </si>
  <si>
    <r>
      <t xml:space="preserve">Geschlecht </t>
    </r>
    <r>
      <rPr>
        <sz val="11"/>
        <color indexed="8"/>
        <rFont val="Arial"/>
        <family val="2"/>
      </rPr>
      <t>[m/w]</t>
    </r>
  </si>
  <si>
    <r>
      <t xml:space="preserve">Geburtsdatum
</t>
    </r>
    <r>
      <rPr>
        <sz val="11"/>
        <rFont val="Arial"/>
        <family val="2"/>
      </rPr>
      <t>[TT.MM.JJJJ]</t>
    </r>
  </si>
  <si>
    <t>anmeldung-einrad@t-online.de</t>
  </si>
  <si>
    <t/>
  </si>
  <si>
    <t>Einzelkür</t>
  </si>
  <si>
    <t>Paarkür</t>
  </si>
  <si>
    <t>ja</t>
  </si>
  <si>
    <t>Kleingruppe</t>
  </si>
  <si>
    <t>KG1</t>
  </si>
  <si>
    <t>Großgruppe</t>
  </si>
  <si>
    <t>Kürname Einzelkür</t>
  </si>
  <si>
    <t>Kürname Kleingruppe</t>
  </si>
  <si>
    <t>Kürname Großgruppe</t>
  </si>
  <si>
    <t>GG1</t>
  </si>
  <si>
    <t>Vorläufe</t>
  </si>
  <si>
    <t>Finals</t>
  </si>
  <si>
    <r>
      <t xml:space="preserve">Einzelkür
</t>
    </r>
    <r>
      <rPr>
        <b/>
        <sz val="9"/>
        <color indexed="8"/>
        <rFont val="Arial"/>
        <family val="2"/>
      </rPr>
      <t>Junior Expert</t>
    </r>
  </si>
  <si>
    <r>
      <t xml:space="preserve">Paarkür
</t>
    </r>
    <r>
      <rPr>
        <b/>
        <sz val="9"/>
        <color indexed="8"/>
        <rFont val="Arial"/>
        <family val="2"/>
      </rPr>
      <t>Junior Expert</t>
    </r>
  </si>
  <si>
    <r>
      <t xml:space="preserve">Einzelkür
</t>
    </r>
    <r>
      <rPr>
        <b/>
        <sz val="9"/>
        <color indexed="8"/>
        <rFont val="Arial"/>
        <family val="2"/>
      </rPr>
      <t>Expert</t>
    </r>
  </si>
  <si>
    <r>
      <t xml:space="preserve">Einzelkür
</t>
    </r>
    <r>
      <rPr>
        <b/>
        <sz val="9"/>
        <color indexed="8"/>
        <rFont val="Arial"/>
        <family val="2"/>
      </rPr>
      <t>männlich</t>
    </r>
  </si>
  <si>
    <r>
      <t xml:space="preserve">Paarkür
</t>
    </r>
    <r>
      <rPr>
        <b/>
        <sz val="9"/>
        <color indexed="8"/>
        <rFont val="Arial"/>
        <family val="2"/>
      </rPr>
      <t>Expert</t>
    </r>
  </si>
  <si>
    <r>
      <t xml:space="preserve">Einzelkür
</t>
    </r>
    <r>
      <rPr>
        <b/>
        <sz val="9"/>
        <color indexed="8"/>
        <rFont val="Arial"/>
        <family val="2"/>
      </rPr>
      <t>U11/U13/U15</t>
    </r>
  </si>
  <si>
    <r>
      <t xml:space="preserve">Einzelkür
</t>
    </r>
    <r>
      <rPr>
        <b/>
        <sz val="9"/>
        <color indexed="8"/>
        <rFont val="Arial"/>
        <family val="2"/>
      </rPr>
      <t>U17/U19/U21</t>
    </r>
  </si>
  <si>
    <r>
      <t xml:space="preserve">Einzelkür
</t>
    </r>
    <r>
      <rPr>
        <b/>
        <sz val="9"/>
        <color indexed="8"/>
        <rFont val="Arial"/>
        <family val="2"/>
      </rPr>
      <t>U23/U25/25+</t>
    </r>
  </si>
  <si>
    <r>
      <t xml:space="preserve">Paarkür
</t>
    </r>
    <r>
      <rPr>
        <b/>
        <sz val="9"/>
        <color indexed="8"/>
        <rFont val="Arial"/>
        <family val="2"/>
      </rPr>
      <t>U11/U13/U15</t>
    </r>
  </si>
  <si>
    <r>
      <t xml:space="preserve">Paarkür
</t>
    </r>
    <r>
      <rPr>
        <b/>
        <sz val="9"/>
        <color indexed="8"/>
        <rFont val="Arial"/>
        <family val="2"/>
      </rPr>
      <t>U17/U19/U21</t>
    </r>
  </si>
  <si>
    <r>
      <t xml:space="preserve">Paarkür
</t>
    </r>
    <r>
      <rPr>
        <b/>
        <sz val="9"/>
        <color indexed="8"/>
        <rFont val="Arial"/>
        <family val="2"/>
      </rPr>
      <t>U23/U25/25+</t>
    </r>
  </si>
  <si>
    <t>Gruppenküren</t>
  </si>
  <si>
    <r>
      <t xml:space="preserve">Kleingruppe
</t>
    </r>
    <r>
      <rPr>
        <b/>
        <sz val="9"/>
        <color indexed="8"/>
        <rFont val="Arial"/>
        <family val="2"/>
      </rPr>
      <t>Junior Expert</t>
    </r>
  </si>
  <si>
    <r>
      <t xml:space="preserve">Kleingruppe
</t>
    </r>
    <r>
      <rPr>
        <b/>
        <sz val="9"/>
        <color indexed="8"/>
        <rFont val="Arial"/>
        <family val="2"/>
      </rPr>
      <t>Expert</t>
    </r>
  </si>
  <si>
    <r>
      <t xml:space="preserve">Großgruppe
</t>
    </r>
    <r>
      <rPr>
        <b/>
        <sz val="9"/>
        <color indexed="8"/>
        <rFont val="Arial"/>
        <family val="2"/>
      </rPr>
      <t>Junior Expert</t>
    </r>
  </si>
  <si>
    <r>
      <t xml:space="preserve">Großgruppe
</t>
    </r>
    <r>
      <rPr>
        <b/>
        <sz val="9"/>
        <color indexed="8"/>
        <rFont val="Arial"/>
        <family val="2"/>
      </rPr>
      <t>Expert</t>
    </r>
  </si>
  <si>
    <r>
      <t xml:space="preserve">Anmerkungen
</t>
    </r>
    <r>
      <rPr>
        <sz val="11"/>
        <color indexed="8"/>
        <rFont val="Arial"/>
        <family val="2"/>
      </rPr>
      <t>(optional)</t>
    </r>
  </si>
  <si>
    <r>
      <t xml:space="preserve">Einzelkür
</t>
    </r>
    <r>
      <rPr>
        <sz val="11"/>
        <rFont val="Arial"/>
        <family val="2"/>
      </rPr>
      <t>[ja/leer]</t>
    </r>
  </si>
  <si>
    <r>
      <t xml:space="preserve">Paarkür
</t>
    </r>
    <r>
      <rPr>
        <sz val="11"/>
        <rFont val="Arial"/>
        <family val="2"/>
      </rPr>
      <t>[1-99/leer]</t>
    </r>
  </si>
  <si>
    <r>
      <t xml:space="preserve">Kleingruppe
</t>
    </r>
    <r>
      <rPr>
        <sz val="11"/>
        <rFont val="Arial"/>
        <family val="2"/>
      </rPr>
      <t>[KG1-KG9/leer]</t>
    </r>
  </si>
  <si>
    <r>
      <t xml:space="preserve">Großgruppe
</t>
    </r>
    <r>
      <rPr>
        <sz val="11"/>
        <rFont val="Arial"/>
        <family val="2"/>
      </rPr>
      <t>[GG1-GG9/leer]</t>
    </r>
  </si>
  <si>
    <r>
      <t xml:space="preserve">Kürname
</t>
    </r>
    <r>
      <rPr>
        <sz val="9"/>
        <rFont val="Arial"/>
        <family val="2"/>
      </rPr>
      <t>(optional)</t>
    </r>
    <r>
      <rPr>
        <sz val="11"/>
        <rFont val="Arial"/>
        <family val="2"/>
      </rPr>
      <t xml:space="preserve">
</t>
    </r>
  </si>
  <si>
    <r>
      <t xml:space="preserve">Kürname
</t>
    </r>
    <r>
      <rPr>
        <sz val="9"/>
        <rFont val="Arial"/>
        <family val="2"/>
      </rPr>
      <t>(optional)</t>
    </r>
    <r>
      <rPr>
        <b/>
        <sz val="11"/>
        <rFont val="Arial"/>
        <family val="2"/>
      </rPr>
      <t xml:space="preserve">
</t>
    </r>
  </si>
  <si>
    <r>
      <t xml:space="preserve">Ersatzfahrer
</t>
    </r>
    <r>
      <rPr>
        <sz val="11"/>
        <rFont val="Arial"/>
        <family val="2"/>
      </rPr>
      <t>[ja/leer]</t>
    </r>
  </si>
  <si>
    <t>50,- Euro / fehlendem Juror</t>
  </si>
  <si>
    <t>15,- Euro / Teilnehmer / Disziplin (maximal 45,- Euro)</t>
  </si>
  <si>
    <r>
      <t xml:space="preserve">Alter
</t>
    </r>
    <r>
      <rPr>
        <sz val="10"/>
        <rFont val="Arial"/>
        <family val="2"/>
      </rPr>
      <t>(am Wettkampftag)</t>
    </r>
  </si>
  <si>
    <t>14.04.2024 (Nachmeldungen sind nicht möglich)</t>
  </si>
  <si>
    <t>Landesgruppenmeisterschaft Freestyle NRW, Niedersachsen, Bremen - 25.-26.05.2024</t>
  </si>
  <si>
    <t>VfL Grafenwald Abt. Einrad</t>
  </si>
  <si>
    <t>DE89 4246 1435 0005 0286 05</t>
  </si>
  <si>
    <t>GENODEM1KIH</t>
  </si>
  <si>
    <t>Volksbank Bottrop</t>
  </si>
  <si>
    <r>
      <t xml:space="preserve">Meldung LM Freestyle 2024, </t>
    </r>
    <r>
      <rPr>
        <i/>
        <sz val="12"/>
        <rFont val="Arial"/>
        <family val="2"/>
      </rPr>
      <t>Vereins-/Teilnehmername</t>
    </r>
    <r>
      <rPr>
        <sz val="12"/>
        <rFont val="Cambria"/>
        <family val="1"/>
      </rPr>
      <t> </t>
    </r>
  </si>
  <si>
    <t>Überweisung bis spätestens zum 22.04.2024</t>
  </si>
  <si>
    <r>
      <rPr>
        <b/>
        <sz val="12"/>
        <color indexed="8"/>
        <rFont val="Arial"/>
        <family val="2"/>
      </rPr>
      <t>Im diesem oberen Teil der Tabelle bitte die nach IUF Regelwerg 2019 geschulten Juroren (mind. 16 Jahre) benennen - nur diese Juroren zählen für die Mindestanzahl an Juroren, die ein Verein stellen muss!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 xml:space="preserve">Abstiegszähler ohne Juryausbildung können zusätzlich im unteren Teil der Tabelle benannt werden.
</t>
    </r>
    <r>
      <rPr>
        <b/>
        <sz val="12"/>
        <color indexed="8"/>
        <rFont val="Arial"/>
        <family val="2"/>
      </rPr>
      <t>Bitte auswählen, in welchem Bereich der entsprechende Juror werten kann: T = Technik, P = Performance, T/P = Technik und Performance</t>
    </r>
  </si>
  <si>
    <t>Im diesem unteren Teil der Tabelle können Abstiegszähler ohne Juryausbildung benannt werden.
Bitte auswählen, wo der entsprechende Juror werten kann.</t>
  </si>
  <si>
    <t>T,P,T/P</t>
  </si>
  <si>
    <t>T/P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</si>
</sst>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;[Red]\-#,##0.00&quot; €&quot;"/>
    <numFmt numFmtId="165" formatCode="&quot;.- €&quot;"/>
    <numFmt numFmtId="166" formatCode="00.\-\ &quot;€&quot;"/>
  </numFmts>
  <fonts count="46" x14ac:knownFonts="1">
    <font>
      <sz val="10"/>
      <name val="Verdana"/>
    </font>
    <font>
      <sz val="8"/>
      <name val="Verdana"/>
      <family val="2"/>
    </font>
    <font>
      <b/>
      <sz val="26"/>
      <color indexed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b/>
      <sz val="11"/>
      <color indexed="8"/>
      <name val="Arial"/>
      <family val="2"/>
    </font>
    <font>
      <sz val="10"/>
      <name val="Verdana"/>
    </font>
    <font>
      <sz val="16"/>
      <name val="Verdana"/>
      <family val="2"/>
    </font>
    <font>
      <u/>
      <sz val="10"/>
      <color indexed="12"/>
      <name val="Verdana"/>
      <family val="2"/>
    </font>
    <font>
      <sz val="12"/>
      <name val="Cambria"/>
      <family val="1"/>
    </font>
    <font>
      <u/>
      <sz val="12"/>
      <color indexed="12"/>
      <name val="Arial"/>
      <family val="2"/>
    </font>
    <font>
      <sz val="8"/>
      <name val="Cambria"/>
      <family val="1"/>
    </font>
    <font>
      <i/>
      <sz val="12"/>
      <name val="Arial"/>
      <family val="2"/>
    </font>
    <font>
      <sz val="16"/>
      <color theme="0"/>
      <name val="Calibri"/>
      <family val="2"/>
      <scheme val="minor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Verdana"/>
      <family val="2"/>
    </font>
    <font>
      <sz val="20"/>
      <color theme="0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4"/>
      <color indexed="12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43"/>
      </patternFill>
    </fill>
    <fill>
      <patternFill patternType="solid">
        <fgColor theme="0" tint="-0.34998626667073579"/>
        <bgColor indexed="5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42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27" fillId="0" borderId="0" applyNumberFormat="0" applyFill="0" applyBorder="0" applyAlignment="0" applyProtection="0"/>
  </cellStyleXfs>
  <cellXfs count="136">
    <xf numFmtId="0" fontId="0" fillId="0" borderId="0" xfId="0"/>
    <xf numFmtId="0" fontId="6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center" vertical="center"/>
    </xf>
    <xf numFmtId="1" fontId="18" fillId="5" borderId="2" xfId="0" applyNumberFormat="1" applyFont="1" applyFill="1" applyBorder="1" applyAlignment="1" applyProtection="1">
      <alignment horizontal="center" vertical="center"/>
    </xf>
    <xf numFmtId="0" fontId="19" fillId="6" borderId="2" xfId="0" applyFont="1" applyFill="1" applyBorder="1" applyAlignment="1" applyProtection="1">
      <alignment horizontal="center" vertical="center"/>
    </xf>
    <xf numFmtId="2" fontId="19" fillId="6" borderId="2" xfId="0" applyNumberFormat="1" applyFont="1" applyFill="1" applyBorder="1" applyAlignment="1" applyProtection="1">
      <alignment horizontal="center" vertical="center"/>
    </xf>
    <xf numFmtId="165" fontId="20" fillId="6" borderId="2" xfId="0" applyNumberFormat="1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14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14" fontId="21" fillId="7" borderId="2" xfId="0" applyNumberFormat="1" applyFont="1" applyFill="1" applyBorder="1" applyAlignment="1" applyProtection="1">
      <alignment horizontal="center" vertical="center"/>
      <protection locked="0"/>
    </xf>
    <xf numFmtId="14" fontId="10" fillId="7" borderId="2" xfId="0" applyNumberFormat="1" applyFont="1" applyFill="1" applyBorder="1" applyAlignment="1" applyProtection="1">
      <alignment horizontal="left" vertical="center"/>
      <protection locked="0"/>
    </xf>
    <xf numFmtId="0" fontId="23" fillId="7" borderId="2" xfId="0" applyFont="1" applyFill="1" applyBorder="1" applyAlignment="1" applyProtection="1">
      <alignment horizontal="left" vertical="center"/>
      <protection locked="0"/>
    </xf>
    <xf numFmtId="14" fontId="23" fillId="7" borderId="2" xfId="0" applyNumberFormat="1" applyFont="1" applyFill="1" applyBorder="1" applyAlignment="1" applyProtection="1">
      <alignment horizontal="left" vertical="center"/>
      <protection locked="0"/>
    </xf>
    <xf numFmtId="0" fontId="21" fillId="7" borderId="2" xfId="0" applyFont="1" applyFill="1" applyBorder="1" applyAlignment="1" applyProtection="1">
      <alignment horizontal="left" vertical="center"/>
      <protection locked="0"/>
    </xf>
    <xf numFmtId="2" fontId="21" fillId="7" borderId="3" xfId="0" applyNumberFormat="1" applyFont="1" applyFill="1" applyBorder="1" applyAlignment="1" applyProtection="1">
      <alignment horizontal="center" vertical="center"/>
      <protection locked="0"/>
    </xf>
    <xf numFmtId="166" fontId="22" fillId="6" borderId="2" xfId="0" applyNumberFormat="1" applyFont="1" applyFill="1" applyBorder="1" applyAlignment="1" applyProtection="1">
      <alignment horizontal="center" vertical="center"/>
    </xf>
    <xf numFmtId="0" fontId="19" fillId="6" borderId="3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vertical="center"/>
      <protection locked="0"/>
    </xf>
    <xf numFmtId="49" fontId="4" fillId="9" borderId="1" xfId="0" applyNumberFormat="1" applyFont="1" applyFill="1" applyBorder="1" applyAlignment="1" applyProtection="1">
      <alignment horizontal="left" vertical="center"/>
      <protection locked="0"/>
    </xf>
    <xf numFmtId="0" fontId="29" fillId="9" borderId="1" xfId="2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14" fontId="3" fillId="2" borderId="0" xfId="1" applyNumberFormat="1" applyFont="1" applyFill="1" applyAlignment="1" applyProtection="1">
      <alignment horizontal="center" vertical="center"/>
    </xf>
    <xf numFmtId="14" fontId="15" fillId="2" borderId="0" xfId="0" applyNumberFormat="1" applyFont="1" applyFill="1" applyAlignment="1" applyProtection="1">
      <alignment vertical="center"/>
    </xf>
    <xf numFmtId="0" fontId="14" fillId="2" borderId="0" xfId="0" applyFont="1" applyFill="1" applyProtection="1"/>
    <xf numFmtId="0" fontId="4" fillId="3" borderId="1" xfId="0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164" fontId="12" fillId="2" borderId="0" xfId="1" applyNumberFormat="1" applyFont="1" applyFill="1" applyAlignment="1" applyProtection="1">
      <alignment horizontal="left" vertical="center"/>
    </xf>
    <xf numFmtId="14" fontId="5" fillId="2" borderId="0" xfId="1" applyNumberFormat="1" applyFont="1" applyFill="1" applyAlignment="1" applyProtection="1">
      <alignment horizontal="left" vertical="center"/>
    </xf>
    <xf numFmtId="0" fontId="8" fillId="2" borderId="0" xfId="0" applyFont="1" applyFill="1" applyProtection="1"/>
    <xf numFmtId="0" fontId="1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14" fontId="7" fillId="2" borderId="0" xfId="0" applyNumberFormat="1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4" fillId="10" borderId="1" xfId="0" applyFont="1" applyFill="1" applyBorder="1" applyAlignment="1" applyProtection="1">
      <alignment vertical="center"/>
    </xf>
    <xf numFmtId="0" fontId="9" fillId="11" borderId="5" xfId="1" applyFont="1" applyFill="1" applyBorder="1" applyAlignment="1" applyProtection="1">
      <alignment vertical="center"/>
    </xf>
    <xf numFmtId="166" fontId="22" fillId="11" borderId="6" xfId="1" applyNumberFormat="1" applyFont="1" applyFill="1" applyBorder="1" applyAlignment="1" applyProtection="1">
      <alignment vertical="center"/>
    </xf>
    <xf numFmtId="0" fontId="9" fillId="2" borderId="0" xfId="0" applyFont="1" applyFill="1" applyProtection="1"/>
    <xf numFmtId="0" fontId="1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26" fillId="2" borderId="0" xfId="0" applyFont="1" applyFill="1" applyProtection="1"/>
    <xf numFmtId="0" fontId="25" fillId="2" borderId="0" xfId="0" applyFont="1" applyFill="1" applyProtection="1"/>
    <xf numFmtId="0" fontId="19" fillId="6" borderId="3" xfId="0" applyNumberFormat="1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>
      <alignment vertical="center"/>
    </xf>
    <xf numFmtId="49" fontId="19" fillId="6" borderId="2" xfId="0" applyNumberFormat="1" applyFont="1" applyFill="1" applyBorder="1" applyAlignment="1" applyProtection="1">
      <alignment horizontal="center" vertical="center"/>
    </xf>
    <xf numFmtId="49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Protection="1"/>
    <xf numFmtId="0" fontId="35" fillId="2" borderId="0" xfId="0" applyFont="1" applyFill="1" applyAlignment="1" applyProtection="1">
      <alignment vertical="center"/>
    </xf>
    <xf numFmtId="0" fontId="36" fillId="2" borderId="0" xfId="0" applyFont="1" applyFill="1" applyAlignment="1" applyProtection="1">
      <alignment vertical="center"/>
    </xf>
    <xf numFmtId="14" fontId="36" fillId="2" borderId="0" xfId="0" applyNumberFormat="1" applyFont="1" applyFill="1" applyAlignment="1" applyProtection="1">
      <alignment vertical="center"/>
    </xf>
    <xf numFmtId="0" fontId="37" fillId="2" borderId="0" xfId="0" applyFont="1" applyFill="1" applyBorder="1" applyAlignment="1" applyProtection="1">
      <alignment horizontal="center" vertical="center"/>
    </xf>
    <xf numFmtId="0" fontId="35" fillId="2" borderId="0" xfId="0" applyFont="1" applyFill="1" applyAlignment="1" applyProtection="1">
      <alignment horizontal="center" vertical="center"/>
    </xf>
    <xf numFmtId="2" fontId="35" fillId="2" borderId="0" xfId="0" applyNumberFormat="1" applyFont="1" applyFill="1" applyAlignment="1" applyProtection="1">
      <alignment horizontal="center" vertical="center"/>
    </xf>
    <xf numFmtId="0" fontId="38" fillId="2" borderId="0" xfId="0" applyFont="1" applyFill="1" applyAlignment="1" applyProtection="1">
      <alignment horizontal="center" vertical="center"/>
    </xf>
    <xf numFmtId="0" fontId="34" fillId="2" borderId="0" xfId="0" applyFont="1" applyFill="1" applyProtection="1"/>
    <xf numFmtId="0" fontId="35" fillId="2" borderId="0" xfId="0" applyFont="1" applyFill="1" applyProtection="1"/>
    <xf numFmtId="14" fontId="18" fillId="6" borderId="3" xfId="0" applyNumberFormat="1" applyFont="1" applyFill="1" applyBorder="1" applyAlignment="1" applyProtection="1">
      <alignment horizontal="left" vertical="center"/>
    </xf>
    <xf numFmtId="0" fontId="18" fillId="6" borderId="3" xfId="0" applyFont="1" applyFill="1" applyBorder="1" applyAlignment="1" applyProtection="1">
      <alignment horizontal="center" vertical="center"/>
    </xf>
    <xf numFmtId="0" fontId="18" fillId="6" borderId="3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center"/>
    </xf>
    <xf numFmtId="14" fontId="18" fillId="6" borderId="3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39" fillId="2" borderId="0" xfId="2" applyFont="1" applyFill="1" applyAlignment="1" applyProtection="1">
      <alignment vertical="center"/>
    </xf>
    <xf numFmtId="0" fontId="24" fillId="4" borderId="11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textRotation="90" wrapText="1"/>
    </xf>
    <xf numFmtId="0" fontId="22" fillId="4" borderId="18" xfId="0" applyFont="1" applyFill="1" applyBorder="1" applyAlignment="1" applyProtection="1">
      <alignment horizontal="center" textRotation="90" wrapText="1"/>
    </xf>
    <xf numFmtId="0" fontId="22" fillId="4" borderId="7" xfId="0" applyFont="1" applyFill="1" applyBorder="1" applyAlignment="1" applyProtection="1">
      <alignment horizontal="center" textRotation="90" wrapText="1"/>
    </xf>
    <xf numFmtId="49" fontId="19" fillId="6" borderId="3" xfId="0" applyNumberFormat="1" applyFont="1" applyFill="1" applyBorder="1" applyAlignment="1" applyProtection="1">
      <alignment horizontal="center" vertical="center"/>
    </xf>
    <xf numFmtId="0" fontId="22" fillId="4" borderId="22" xfId="0" applyFont="1" applyFill="1" applyBorder="1" applyAlignment="1" applyProtection="1">
      <alignment horizontal="center" textRotation="90" wrapText="1"/>
    </xf>
    <xf numFmtId="0" fontId="22" fillId="4" borderId="15" xfId="0" applyFont="1" applyFill="1" applyBorder="1" applyAlignment="1" applyProtection="1">
      <alignment horizontal="center" textRotation="90" wrapText="1"/>
    </xf>
    <xf numFmtId="1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1" fillId="13" borderId="3" xfId="0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vertical="center"/>
    </xf>
    <xf numFmtId="0" fontId="22" fillId="4" borderId="19" xfId="0" applyFont="1" applyFill="1" applyBorder="1" applyAlignment="1" applyProtection="1">
      <alignment horizontal="center" wrapText="1"/>
    </xf>
    <xf numFmtId="0" fontId="22" fillId="4" borderId="18" xfId="0" applyFont="1" applyFill="1" applyBorder="1" applyAlignment="1" applyProtection="1">
      <alignment horizontal="center" wrapText="1"/>
    </xf>
    <xf numFmtId="0" fontId="22" fillId="4" borderId="7" xfId="0" applyFont="1" applyFill="1" applyBorder="1" applyAlignment="1" applyProtection="1">
      <alignment horizontal="center" wrapText="1"/>
    </xf>
    <xf numFmtId="4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11" xfId="0" applyFont="1" applyFill="1" applyBorder="1" applyAlignment="1" applyProtection="1">
      <alignment horizontal="center" vertical="center"/>
    </xf>
    <xf numFmtId="0" fontId="42" fillId="4" borderId="10" xfId="0" applyFont="1" applyFill="1" applyBorder="1" applyAlignment="1" applyProtection="1">
      <alignment horizontal="center" vertical="center" wrapText="1"/>
    </xf>
    <xf numFmtId="164" fontId="5" fillId="2" borderId="0" xfId="1" applyNumberFormat="1" applyFont="1" applyFill="1" applyAlignment="1" applyProtection="1">
      <alignment horizontal="left" vertical="center"/>
    </xf>
    <xf numFmtId="14" fontId="10" fillId="7" borderId="3" xfId="0" applyNumberFormat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14" fontId="22" fillId="8" borderId="23" xfId="0" applyNumberFormat="1" applyFont="1" applyFill="1" applyBorder="1" applyAlignment="1" applyProtection="1">
      <alignment horizontal="center" vertical="center" wrapText="1"/>
    </xf>
    <xf numFmtId="14" fontId="22" fillId="8" borderId="8" xfId="0" applyNumberFormat="1" applyFont="1" applyFill="1" applyBorder="1" applyAlignment="1" applyProtection="1">
      <alignment horizontal="center" vertical="center" wrapText="1"/>
    </xf>
    <xf numFmtId="14" fontId="22" fillId="8" borderId="9" xfId="0" applyNumberFormat="1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8" xfId="0" applyFont="1" applyFill="1" applyBorder="1" applyAlignment="1" applyProtection="1">
      <alignment horizontal="center" vertical="center" wrapText="1"/>
    </xf>
    <xf numFmtId="0" fontId="22" fillId="4" borderId="9" xfId="0" applyFont="1" applyFill="1" applyBorder="1" applyAlignment="1" applyProtection="1">
      <alignment horizontal="center" vertical="center" wrapText="1"/>
    </xf>
    <xf numFmtId="0" fontId="22" fillId="4" borderId="4" xfId="0" applyFont="1" applyFill="1" applyBorder="1" applyAlignment="1" applyProtection="1">
      <alignment horizontal="center" textRotation="90"/>
    </xf>
    <xf numFmtId="0" fontId="22" fillId="4" borderId="3" xfId="0" applyFont="1" applyFill="1" applyBorder="1" applyAlignment="1" applyProtection="1">
      <alignment horizontal="center" textRotation="90"/>
    </xf>
    <xf numFmtId="0" fontId="22" fillId="4" borderId="4" xfId="0" applyFont="1" applyFill="1" applyBorder="1" applyAlignment="1" applyProtection="1">
      <alignment horizontal="center" textRotation="90" wrapText="1"/>
    </xf>
    <xf numFmtId="0" fontId="24" fillId="4" borderId="4" xfId="0" applyFont="1" applyFill="1" applyBorder="1" applyAlignment="1" applyProtection="1">
      <alignment horizontal="center" textRotation="90"/>
    </xf>
    <xf numFmtId="0" fontId="24" fillId="4" borderId="3" xfId="0" applyFont="1" applyFill="1" applyBorder="1" applyAlignment="1" applyProtection="1">
      <alignment horizontal="center" textRotation="90"/>
    </xf>
    <xf numFmtId="0" fontId="24" fillId="4" borderId="4" xfId="0" applyFont="1" applyFill="1" applyBorder="1" applyAlignment="1" applyProtection="1">
      <alignment horizontal="center"/>
    </xf>
    <xf numFmtId="0" fontId="24" fillId="4" borderId="3" xfId="0" applyFont="1" applyFill="1" applyBorder="1" applyAlignment="1" applyProtection="1">
      <alignment horizontal="center"/>
    </xf>
    <xf numFmtId="0" fontId="22" fillId="4" borderId="20" xfId="0" applyFont="1" applyFill="1" applyBorder="1" applyAlignment="1" applyProtection="1">
      <alignment horizontal="center" vertical="center" wrapText="1"/>
    </xf>
    <xf numFmtId="0" fontId="22" fillId="4" borderId="21" xfId="0" applyFont="1" applyFill="1" applyBorder="1" applyAlignment="1" applyProtection="1">
      <alignment horizontal="center" vertical="center" wrapText="1"/>
    </xf>
    <xf numFmtId="0" fontId="24" fillId="4" borderId="10" xfId="0" applyFont="1" applyFill="1" applyBorder="1" applyAlignment="1" applyProtection="1">
      <alignment horizontal="center" vertical="center"/>
    </xf>
    <xf numFmtId="0" fontId="24" fillId="4" borderId="16" xfId="0" applyFont="1" applyFill="1" applyBorder="1" applyAlignment="1" applyProtection="1">
      <alignment horizontal="center" vertical="center"/>
    </xf>
    <xf numFmtId="0" fontId="24" fillId="4" borderId="11" xfId="0" applyFont="1" applyFill="1" applyBorder="1" applyAlignment="1" applyProtection="1">
      <alignment horizontal="center" vertical="center" wrapText="1"/>
    </xf>
    <xf numFmtId="0" fontId="24" fillId="4" borderId="11" xfId="0" applyFont="1" applyFill="1" applyBorder="1" applyAlignment="1" applyProtection="1">
      <alignment horizontal="center" vertical="center"/>
    </xf>
    <xf numFmtId="0" fontId="24" fillId="4" borderId="14" xfId="0" applyFont="1" applyFill="1" applyBorder="1" applyAlignment="1" applyProtection="1">
      <alignment horizontal="center" textRotation="90"/>
    </xf>
    <xf numFmtId="0" fontId="24" fillId="4" borderId="24" xfId="0" applyFont="1" applyFill="1" applyBorder="1" applyAlignment="1" applyProtection="1">
      <alignment horizontal="center" textRotation="90"/>
    </xf>
    <xf numFmtId="0" fontId="24" fillId="4" borderId="15" xfId="0" applyFont="1" applyFill="1" applyBorder="1" applyAlignment="1" applyProtection="1">
      <alignment horizontal="center" textRotation="90"/>
    </xf>
    <xf numFmtId="0" fontId="24" fillId="4" borderId="14" xfId="0" applyFont="1" applyFill="1" applyBorder="1" applyAlignment="1" applyProtection="1">
      <alignment horizontal="center"/>
    </xf>
    <xf numFmtId="0" fontId="24" fillId="4" borderId="24" xfId="0" applyFont="1" applyFill="1" applyBorder="1" applyAlignment="1" applyProtection="1">
      <alignment horizontal="center"/>
    </xf>
    <xf numFmtId="0" fontId="24" fillId="4" borderId="15" xfId="0" applyFont="1" applyFill="1" applyBorder="1" applyAlignment="1" applyProtection="1">
      <alignment horizontal="center"/>
    </xf>
    <xf numFmtId="0" fontId="24" fillId="4" borderId="14" xfId="0" applyFont="1" applyFill="1" applyBorder="1" applyAlignment="1" applyProtection="1">
      <alignment horizontal="center" vertical="center" wrapText="1"/>
    </xf>
    <xf numFmtId="0" fontId="24" fillId="4" borderId="24" xfId="0" applyFont="1" applyFill="1" applyBorder="1" applyAlignment="1" applyProtection="1">
      <alignment horizontal="center" vertical="center" wrapText="1"/>
    </xf>
    <xf numFmtId="0" fontId="24" fillId="4" borderId="15" xfId="0" applyFont="1" applyFill="1" applyBorder="1" applyAlignment="1" applyProtection="1">
      <alignment horizontal="center" vertical="center" wrapText="1"/>
    </xf>
    <xf numFmtId="0" fontId="22" fillId="4" borderId="14" xfId="0" applyFont="1" applyFill="1" applyBorder="1" applyAlignment="1" applyProtection="1">
      <alignment horizontal="center" textRotation="90" wrapText="1"/>
    </xf>
    <xf numFmtId="0" fontId="22" fillId="4" borderId="24" xfId="0" applyFont="1" applyFill="1" applyBorder="1" applyAlignment="1" applyProtection="1">
      <alignment horizontal="center" textRotation="90" wrapText="1"/>
    </xf>
    <xf numFmtId="0" fontId="22" fillId="4" borderId="25" xfId="0" applyFont="1" applyFill="1" applyBorder="1" applyAlignment="1" applyProtection="1">
      <alignment horizontal="center" textRotation="90" wrapText="1"/>
    </xf>
    <xf numFmtId="0" fontId="22" fillId="4" borderId="24" xfId="0" applyFont="1" applyFill="1" applyBorder="1" applyAlignment="1" applyProtection="1">
      <alignment horizontal="center" textRotation="90"/>
    </xf>
    <xf numFmtId="0" fontId="22" fillId="4" borderId="15" xfId="0" applyFont="1" applyFill="1" applyBorder="1" applyAlignment="1" applyProtection="1">
      <alignment horizontal="center" textRotation="90"/>
    </xf>
    <xf numFmtId="0" fontId="33" fillId="12" borderId="12" xfId="0" applyFont="1" applyFill="1" applyBorder="1" applyAlignment="1" applyProtection="1">
      <alignment horizontal="center" vertical="center"/>
    </xf>
    <xf numFmtId="0" fontId="33" fillId="12" borderId="13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0" fontId="4" fillId="2" borderId="0" xfId="0" applyFont="1" applyFill="1" applyBorder="1"/>
    <xf numFmtId="0" fontId="33" fillId="2" borderId="0" xfId="0" applyFont="1" applyFill="1" applyBorder="1" applyAlignment="1" applyProtection="1">
      <alignment horizontal="center" vertical="center"/>
    </xf>
    <xf numFmtId="0" fontId="44" fillId="4" borderId="11" xfId="0" applyFont="1" applyFill="1" applyBorder="1" applyAlignment="1" applyProtection="1">
      <alignment horizontal="center" vertical="center" wrapText="1"/>
    </xf>
  </cellXfs>
  <cellStyles count="3">
    <cellStyle name="Link" xfId="2" builtinId="8"/>
    <cellStyle name="Standard" xfId="0" builtinId="0"/>
    <cellStyle name="Standard 2" xfId="1"/>
  </cellStyles>
  <dxfs count="2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1206497</xdr:colOff>
      <xdr:row>19</xdr:row>
      <xdr:rowOff>10585</xdr:rowOff>
    </xdr:from>
    <xdr:to>
      <xdr:col>3</xdr:col>
      <xdr:colOff>2349497</xdr:colOff>
      <xdr:row>28</xdr:row>
      <xdr:rowOff>4427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6247" y="6455835"/>
          <a:ext cx="1143000" cy="1422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1210468</xdr:colOff>
      <xdr:row>19</xdr:row>
      <xdr:rowOff>201083</xdr:rowOff>
    </xdr:from>
    <xdr:to>
      <xdr:col>3</xdr:col>
      <xdr:colOff>2353468</xdr:colOff>
      <xdr:row>27</xdr:row>
      <xdr:rowOff>57342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0218" y="6455833"/>
          <a:ext cx="1143000" cy="1422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meldung-einrad@t-online.de?subject=[RhEinradC24]%20Anmeldu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19"/>
  <sheetViews>
    <sheetView tabSelected="1" zoomScale="90" zoomScaleNormal="90" zoomScalePageLayoutView="80" workbookViewId="0">
      <selection activeCell="C6" sqref="C6"/>
    </sheetView>
  </sheetViews>
  <sheetFormatPr baseColWidth="10" defaultColWidth="9.875" defaultRowHeight="12.75" x14ac:dyDescent="0.2"/>
  <cols>
    <col min="1" max="1" width="40.625" style="30" customWidth="1"/>
    <col min="2" max="2" width="20.625" style="30" customWidth="1"/>
    <col min="3" max="3" width="45.625" style="30" customWidth="1"/>
    <col min="4" max="4" width="40.625" style="30" customWidth="1"/>
    <col min="5" max="5" width="16.125" style="30" customWidth="1"/>
    <col min="6" max="16384" width="9.875" style="30"/>
  </cols>
  <sheetData>
    <row r="1" spans="1:5" ht="30" customHeight="1" x14ac:dyDescent="0.2">
      <c r="A1" s="94"/>
      <c r="B1" s="94"/>
      <c r="C1" s="94"/>
      <c r="D1" s="94"/>
    </row>
    <row r="2" spans="1:5" s="32" customFormat="1" ht="30" customHeight="1" x14ac:dyDescent="0.2">
      <c r="A2" s="95" t="s">
        <v>71</v>
      </c>
      <c r="B2" s="95"/>
      <c r="C2" s="95"/>
      <c r="D2" s="95"/>
      <c r="E2" s="31"/>
    </row>
    <row r="3" spans="1:5" s="34" customFormat="1" ht="30" customHeight="1" x14ac:dyDescent="0.2">
      <c r="A3" s="33"/>
      <c r="B3" s="33"/>
      <c r="C3" s="33"/>
      <c r="D3" s="33"/>
    </row>
    <row r="4" spans="1:5" ht="30" customHeight="1" x14ac:dyDescent="0.2">
      <c r="B4" s="96" t="s">
        <v>0</v>
      </c>
      <c r="C4" s="96"/>
    </row>
    <row r="5" spans="1:5" ht="20.100000000000001" customHeight="1" thickBot="1" x14ac:dyDescent="0.25">
      <c r="B5" s="35"/>
      <c r="C5" s="35"/>
    </row>
    <row r="6" spans="1:5" ht="20.100000000000001" customHeight="1" thickBot="1" x14ac:dyDescent="0.25">
      <c r="B6" s="36" t="s">
        <v>1</v>
      </c>
      <c r="C6" s="27"/>
    </row>
    <row r="7" spans="1:5" ht="20.100000000000001" customHeight="1" thickBot="1" x14ac:dyDescent="0.25">
      <c r="B7" s="36" t="s">
        <v>2</v>
      </c>
      <c r="C7" s="27"/>
    </row>
    <row r="8" spans="1:5" ht="20.100000000000001" customHeight="1" thickBot="1" x14ac:dyDescent="0.25">
      <c r="B8" s="36" t="s">
        <v>3</v>
      </c>
      <c r="C8" s="27"/>
    </row>
    <row r="9" spans="1:5" ht="20.100000000000001" customHeight="1" thickBot="1" x14ac:dyDescent="0.25">
      <c r="B9" s="36" t="s">
        <v>4</v>
      </c>
      <c r="C9" s="27"/>
    </row>
    <row r="10" spans="1:5" ht="20.100000000000001" customHeight="1" thickBot="1" x14ac:dyDescent="0.25">
      <c r="B10" s="36" t="s">
        <v>19</v>
      </c>
      <c r="C10" s="29"/>
    </row>
    <row r="11" spans="1:5" ht="20.100000000000001" customHeight="1" thickBot="1" x14ac:dyDescent="0.25">
      <c r="B11" s="36" t="s">
        <v>25</v>
      </c>
      <c r="C11" s="28"/>
    </row>
    <row r="12" spans="1:5" ht="20.100000000000001" customHeight="1" x14ac:dyDescent="0.2">
      <c r="B12" s="35"/>
      <c r="C12" s="35"/>
    </row>
    <row r="13" spans="1:5" ht="20.100000000000001" customHeight="1" x14ac:dyDescent="0.2">
      <c r="B13" s="35"/>
      <c r="C13" s="35"/>
    </row>
    <row r="14" spans="1:5" ht="20.100000000000001" customHeight="1" x14ac:dyDescent="0.2">
      <c r="B14" s="37" t="s">
        <v>8</v>
      </c>
      <c r="C14" s="92" t="s">
        <v>68</v>
      </c>
    </row>
    <row r="15" spans="1:5" ht="20.100000000000001" customHeight="1" x14ac:dyDescent="0.2">
      <c r="B15" s="37"/>
      <c r="C15" s="92" t="s">
        <v>67</v>
      </c>
    </row>
    <row r="16" spans="1:5" ht="20.100000000000001" customHeight="1" x14ac:dyDescent="0.2">
      <c r="B16" s="37"/>
      <c r="C16" s="85"/>
    </row>
    <row r="17" spans="2:3" ht="20.100000000000001" customHeight="1" x14ac:dyDescent="0.2">
      <c r="B17" s="37" t="s">
        <v>6</v>
      </c>
      <c r="C17" s="39" t="s">
        <v>70</v>
      </c>
    </row>
    <row r="18" spans="2:3" ht="20.100000000000001" customHeight="1" x14ac:dyDescent="0.2">
      <c r="B18" s="40"/>
      <c r="C18" s="35"/>
    </row>
    <row r="19" spans="2:3" ht="20.100000000000001" customHeight="1" x14ac:dyDescent="0.2">
      <c r="B19" s="41" t="s">
        <v>7</v>
      </c>
      <c r="C19" s="75" t="s">
        <v>29</v>
      </c>
    </row>
  </sheetData>
  <sheetProtection algorithmName="SHA-512" hashValue="gHejqA6jr7zzVLyeRbzcL225E90MhD23dCeg/2kMn2/QFGQwaUXpMZxHX82iSXcNMwo95792L7HqOLjYYqrIfQ==" saltValue="t4DCNS1rag+Bk6siIePk+g==" spinCount="100000" sheet="1" objects="1" scenarios="1"/>
  <mergeCells count="3">
    <mergeCell ref="A1:D1"/>
    <mergeCell ref="A2:D2"/>
    <mergeCell ref="B4:C4"/>
  </mergeCells>
  <phoneticPr fontId="1" type="noConversion"/>
  <conditionalFormatting sqref="C6:C11">
    <cfRule type="expression" dxfId="23" priority="1">
      <formula>NOT(COUNTBLANK($C$6:$C$11)&gt;0)</formula>
    </cfRule>
    <cfRule type="expression" dxfId="22" priority="2">
      <formula>NOT($C6="")</formula>
    </cfRule>
  </conditionalFormatting>
  <hyperlinks>
    <hyperlink ref="C19" r:id="rId1"/>
  </hyperlinks>
  <pageMargins left="0.75" right="0.75" top="1" bottom="1" header="0.5" footer="0.5"/>
  <pageSetup paperSize="9" scale="49" orientation="portrait" r:id="rId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pageSetUpPr fitToPage="1"/>
  </sheetPr>
  <dimension ref="A1:IH58"/>
  <sheetViews>
    <sheetView zoomScaleNormal="100" zoomScaleSheetLayoutView="100" zoomScalePageLayoutView="120" workbookViewId="0">
      <pane xSplit="19" ySplit="5" topLeftCell="T6" activePane="bottomRight" state="frozen"/>
      <selection pane="topRight" activeCell="U1" sqref="U1"/>
      <selection pane="bottomLeft" activeCell="A6" sqref="A6"/>
      <selection pane="bottomRight" activeCell="B7" sqref="B7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4" width="4.625" style="2" customWidth="1"/>
    <col min="5" max="5" width="10.625" style="2" customWidth="1"/>
    <col min="6" max="6" width="6.625" style="2" customWidth="1"/>
    <col min="7" max="7" width="4.875" style="2" customWidth="1"/>
    <col min="8" max="8" width="20.625" style="2" customWidth="1"/>
    <col min="9" max="9" width="6.625" style="2" customWidth="1"/>
    <col min="10" max="10" width="20.625" style="2" customWidth="1"/>
    <col min="11" max="12" width="6.625" style="2" customWidth="1"/>
    <col min="13" max="13" width="20.625" style="2" customWidth="1"/>
    <col min="14" max="15" width="6.625" style="2" customWidth="1"/>
    <col min="16" max="16" width="20.625" style="2" customWidth="1"/>
    <col min="17" max="17" width="7.125" style="2" customWidth="1"/>
    <col min="18" max="18" width="16.25" style="2" hidden="1" customWidth="1"/>
    <col min="19" max="19" width="9.125" style="66" hidden="1" customWidth="1"/>
    <col min="20" max="20" width="7.75" style="2" bestFit="1" customWidth="1"/>
    <col min="21" max="16384" width="9.875" style="2"/>
  </cols>
  <sheetData>
    <row r="1" spans="1:242" s="42" customFormat="1" ht="30" customHeight="1" x14ac:dyDescent="0.2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S1" s="60"/>
    </row>
    <row r="2" spans="1:242" s="43" customFormat="1" ht="30" customHeight="1" x14ac:dyDescent="0.2">
      <c r="A2" s="95" t="s">
        <v>71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S2" s="61"/>
    </row>
    <row r="3" spans="1:242" s="44" customFormat="1" ht="1.5" customHeight="1" x14ac:dyDescent="0.2">
      <c r="A3" s="33"/>
      <c r="B3" s="33"/>
      <c r="C3" s="33"/>
      <c r="D3" s="33"/>
      <c r="S3" s="62"/>
    </row>
    <row r="4" spans="1:242" s="44" customFormat="1" ht="39.950000000000003" customHeight="1" x14ac:dyDescent="0.2">
      <c r="A4" s="106" t="s">
        <v>24</v>
      </c>
      <c r="B4" s="108" t="s">
        <v>10</v>
      </c>
      <c r="C4" s="108" t="s">
        <v>11</v>
      </c>
      <c r="D4" s="106" t="s">
        <v>27</v>
      </c>
      <c r="E4" s="105" t="s">
        <v>28</v>
      </c>
      <c r="F4" s="103" t="s">
        <v>26</v>
      </c>
      <c r="G4" s="100" t="s">
        <v>31</v>
      </c>
      <c r="H4" s="101"/>
      <c r="I4" s="110" t="s">
        <v>32</v>
      </c>
      <c r="J4" s="111"/>
      <c r="K4" s="97" t="s">
        <v>34</v>
      </c>
      <c r="L4" s="98"/>
      <c r="M4" s="99"/>
      <c r="N4" s="100" t="s">
        <v>36</v>
      </c>
      <c r="O4" s="101"/>
      <c r="P4" s="102"/>
      <c r="Q4" s="103" t="s">
        <v>12</v>
      </c>
      <c r="S4" s="62"/>
    </row>
    <row r="5" spans="1:242" s="1" customFormat="1" ht="110.1" customHeight="1" x14ac:dyDescent="0.25">
      <c r="A5" s="107"/>
      <c r="B5" s="109"/>
      <c r="C5" s="109"/>
      <c r="D5" s="107"/>
      <c r="E5" s="104"/>
      <c r="F5" s="104"/>
      <c r="G5" s="77" t="s">
        <v>60</v>
      </c>
      <c r="H5" s="86" t="s">
        <v>64</v>
      </c>
      <c r="I5" s="81" t="s">
        <v>61</v>
      </c>
      <c r="J5" s="87" t="s">
        <v>65</v>
      </c>
      <c r="K5" s="82" t="s">
        <v>62</v>
      </c>
      <c r="L5" s="78" t="s">
        <v>66</v>
      </c>
      <c r="M5" s="87" t="s">
        <v>65</v>
      </c>
      <c r="N5" s="79" t="s">
        <v>63</v>
      </c>
      <c r="O5" s="78" t="s">
        <v>66</v>
      </c>
      <c r="P5" s="88" t="s">
        <v>65</v>
      </c>
      <c r="Q5" s="104"/>
      <c r="S5" s="63"/>
    </row>
    <row r="6" spans="1:242" ht="18" customHeight="1" x14ac:dyDescent="0.2">
      <c r="A6" s="4">
        <v>0</v>
      </c>
      <c r="B6" s="5" t="s">
        <v>13</v>
      </c>
      <c r="C6" s="6" t="s">
        <v>14</v>
      </c>
      <c r="D6" s="4" t="s">
        <v>9</v>
      </c>
      <c r="E6" s="7">
        <v>38523</v>
      </c>
      <c r="F6" s="8">
        <f>IF(ISBLANK(E6)=FALSE,DATEDIF(E6,DATE(2024,5,25),"Y"),"")</f>
        <v>14</v>
      </c>
      <c r="G6" s="10" t="s">
        <v>33</v>
      </c>
      <c r="H6" s="57" t="s">
        <v>37</v>
      </c>
      <c r="I6" s="80"/>
      <c r="J6" s="80"/>
      <c r="K6" s="55" t="s">
        <v>35</v>
      </c>
      <c r="L6" s="55" t="s">
        <v>33</v>
      </c>
      <c r="M6" s="80" t="s">
        <v>38</v>
      </c>
      <c r="N6" s="9" t="s">
        <v>40</v>
      </c>
      <c r="O6" s="9"/>
      <c r="P6" s="57" t="s">
        <v>39</v>
      </c>
      <c r="Q6" s="11">
        <v>0</v>
      </c>
      <c r="R6" s="45"/>
      <c r="S6" s="64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</row>
    <row r="7" spans="1:242" ht="18" customHeight="1" x14ac:dyDescent="0.2">
      <c r="A7" s="12" t="str">
        <f>IF(ISBLANK(B7)=FALSE,1,"")</f>
        <v/>
      </c>
      <c r="B7" s="14"/>
      <c r="C7" s="14"/>
      <c r="D7" s="15"/>
      <c r="E7" s="16"/>
      <c r="F7" s="8" t="str">
        <f t="shared" ref="F7:F56" si="0">IF(ISBLANK(E7)=FALSE,DATEDIF(E7,DATE(2024,5,25),"Y"),"")</f>
        <v/>
      </c>
      <c r="G7" s="24"/>
      <c r="H7" s="58"/>
      <c r="I7" s="83"/>
      <c r="J7" s="89"/>
      <c r="K7" s="58"/>
      <c r="L7" s="58"/>
      <c r="M7" s="58"/>
      <c r="N7" s="24"/>
      <c r="O7" s="24"/>
      <c r="P7" s="89"/>
      <c r="Q7" s="25" t="str">
        <f t="shared" ref="Q7:Q38" si="1">IF(NOT(B7=""),IF(S7&gt;45,45,S7),"")</f>
        <v/>
      </c>
      <c r="R7" s="45" t="str">
        <f t="shared" ref="R7:R38" si="2">IF(COUNTA(B7:E7,G7:P7)=0,"",IF(OR(COUNTBLANK(B7:E7)&gt;0,COUNTA(G7,I7,K7,N7)&lt;1,AND(ISBLANK(G7),NOT(ISBLANK(H7))),AND(ISBLANK(I7),NOT(ISBLANK(J7))),AND(ISBLANK(K7),NOT(ISBLANK(M7))),AND(ISBLANK(N7),NOT(ISBLANK(P7)))),"ERROR","OKAY"))</f>
        <v/>
      </c>
      <c r="S7" s="65">
        <f t="shared" ref="S7:S38" si="3">IF(COUNTA(G7,I7,K7,N7)*15=0,15,COUNTA(G7,I7,K7,N7)*15)</f>
        <v>15</v>
      </c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</row>
    <row r="8" spans="1:242" ht="18" customHeight="1" x14ac:dyDescent="0.2">
      <c r="A8" s="13" t="str">
        <f>IF(ISBLANK(B8)=FALSE,COUNT(A7)+1,"")</f>
        <v/>
      </c>
      <c r="B8" s="14"/>
      <c r="C8" s="14"/>
      <c r="D8" s="15"/>
      <c r="E8" s="16"/>
      <c r="F8" s="8" t="str">
        <f t="shared" si="0"/>
        <v/>
      </c>
      <c r="G8" s="24"/>
      <c r="H8" s="58"/>
      <c r="I8" s="83"/>
      <c r="J8" s="58"/>
      <c r="K8" s="58"/>
      <c r="L8" s="58"/>
      <c r="M8" s="58"/>
      <c r="N8" s="24"/>
      <c r="O8" s="24"/>
      <c r="P8" s="58"/>
      <c r="Q8" s="25" t="str">
        <f t="shared" si="1"/>
        <v/>
      </c>
      <c r="R8" s="45" t="str">
        <f t="shared" si="2"/>
        <v/>
      </c>
      <c r="S8" s="65">
        <f t="shared" si="3"/>
        <v>15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</row>
    <row r="9" spans="1:242" ht="18" customHeight="1" x14ac:dyDescent="0.2">
      <c r="A9" s="13" t="str">
        <f>IF(ISBLANK(B9)=FALSE,COUNT(A$7:A8)+1,"")</f>
        <v/>
      </c>
      <c r="B9" s="17"/>
      <c r="C9" s="20"/>
      <c r="D9" s="18"/>
      <c r="E9" s="19"/>
      <c r="F9" s="8" t="str">
        <f t="shared" si="0"/>
        <v/>
      </c>
      <c r="G9" s="24"/>
      <c r="H9" s="58"/>
      <c r="I9" s="83"/>
      <c r="J9" s="58"/>
      <c r="K9" s="58"/>
      <c r="L9" s="58"/>
      <c r="M9" s="58"/>
      <c r="N9" s="24"/>
      <c r="O9" s="24"/>
      <c r="P9" s="58"/>
      <c r="Q9" s="25" t="str">
        <f t="shared" si="1"/>
        <v/>
      </c>
      <c r="R9" s="45" t="str">
        <f t="shared" si="2"/>
        <v/>
      </c>
      <c r="S9" s="65">
        <f t="shared" si="3"/>
        <v>15</v>
      </c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</row>
    <row r="10" spans="1:242" ht="18" customHeight="1" x14ac:dyDescent="0.2">
      <c r="A10" s="13" t="str">
        <f>IF(ISBLANK(B10)=FALSE,COUNT(A$7:A9)+1,"")</f>
        <v/>
      </c>
      <c r="B10" s="17"/>
      <c r="C10" s="20"/>
      <c r="D10" s="18"/>
      <c r="E10" s="19"/>
      <c r="F10" s="8" t="str">
        <f t="shared" si="0"/>
        <v/>
      </c>
      <c r="G10" s="24"/>
      <c r="H10" s="58"/>
      <c r="I10" s="83"/>
      <c r="J10" s="58"/>
      <c r="K10" s="58"/>
      <c r="L10" s="58"/>
      <c r="M10" s="58"/>
      <c r="N10" s="24"/>
      <c r="O10" s="24"/>
      <c r="P10" s="58"/>
      <c r="Q10" s="25" t="str">
        <f t="shared" si="1"/>
        <v/>
      </c>
      <c r="R10" s="45" t="str">
        <f t="shared" si="2"/>
        <v/>
      </c>
      <c r="S10" s="65">
        <f t="shared" si="3"/>
        <v>15</v>
      </c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</row>
    <row r="11" spans="1:242" ht="18" customHeight="1" x14ac:dyDescent="0.2">
      <c r="A11" s="13" t="str">
        <f>IF(ISBLANK(B11)=FALSE,COUNT(A$7:A10)+1,"")</f>
        <v/>
      </c>
      <c r="B11" s="17"/>
      <c r="C11" s="20"/>
      <c r="D11" s="18"/>
      <c r="E11" s="19"/>
      <c r="F11" s="8" t="str">
        <f t="shared" si="0"/>
        <v/>
      </c>
      <c r="G11" s="24"/>
      <c r="H11" s="58"/>
      <c r="I11" s="83"/>
      <c r="J11" s="58"/>
      <c r="K11" s="58"/>
      <c r="L11" s="58"/>
      <c r="M11" s="58"/>
      <c r="N11" s="24"/>
      <c r="O11" s="24"/>
      <c r="P11" s="58"/>
      <c r="Q11" s="25" t="str">
        <f t="shared" si="1"/>
        <v/>
      </c>
      <c r="R11" s="45" t="str">
        <f t="shared" si="2"/>
        <v/>
      </c>
      <c r="S11" s="65">
        <f t="shared" si="3"/>
        <v>15</v>
      </c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</row>
    <row r="12" spans="1:242" ht="18" customHeight="1" x14ac:dyDescent="0.2">
      <c r="A12" s="13" t="str">
        <f>IF(ISBLANK(B12)=FALSE,COUNT(A$7:A11)+1,"")</f>
        <v/>
      </c>
      <c r="B12" s="17"/>
      <c r="C12" s="20"/>
      <c r="D12" s="18"/>
      <c r="E12" s="19"/>
      <c r="F12" s="8" t="str">
        <f t="shared" si="0"/>
        <v/>
      </c>
      <c r="G12" s="24"/>
      <c r="H12" s="58"/>
      <c r="I12" s="83"/>
      <c r="J12" s="58"/>
      <c r="K12" s="58"/>
      <c r="L12" s="58"/>
      <c r="M12" s="58"/>
      <c r="N12" s="24"/>
      <c r="O12" s="24"/>
      <c r="P12" s="58"/>
      <c r="Q12" s="25" t="str">
        <f t="shared" si="1"/>
        <v/>
      </c>
      <c r="R12" s="45" t="str">
        <f t="shared" si="2"/>
        <v/>
      </c>
      <c r="S12" s="65">
        <f t="shared" si="3"/>
        <v>15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</row>
    <row r="13" spans="1:242" ht="18" customHeight="1" x14ac:dyDescent="0.2">
      <c r="A13" s="13" t="str">
        <f>IF(ISBLANK(B13)=FALSE,COUNT(A$7:A12)+1,"")</f>
        <v/>
      </c>
      <c r="B13" s="17"/>
      <c r="C13" s="20"/>
      <c r="D13" s="18"/>
      <c r="E13" s="19"/>
      <c r="F13" s="8" t="str">
        <f t="shared" si="0"/>
        <v/>
      </c>
      <c r="G13" s="24"/>
      <c r="H13" s="58"/>
      <c r="I13" s="83"/>
      <c r="J13" s="58"/>
      <c r="K13" s="58"/>
      <c r="L13" s="58"/>
      <c r="M13" s="58"/>
      <c r="N13" s="24"/>
      <c r="O13" s="24"/>
      <c r="P13" s="58"/>
      <c r="Q13" s="25" t="str">
        <f t="shared" si="1"/>
        <v/>
      </c>
      <c r="R13" s="45" t="str">
        <f t="shared" si="2"/>
        <v/>
      </c>
      <c r="S13" s="65">
        <f t="shared" si="3"/>
        <v>15</v>
      </c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</row>
    <row r="14" spans="1:242" ht="18" customHeight="1" x14ac:dyDescent="0.2">
      <c r="A14" s="13" t="str">
        <f>IF(ISBLANK(B14)=FALSE,COUNT(A$7:A13)+1,"")</f>
        <v/>
      </c>
      <c r="B14" s="17"/>
      <c r="C14" s="20"/>
      <c r="D14" s="18"/>
      <c r="E14" s="19"/>
      <c r="F14" s="8" t="str">
        <f t="shared" si="0"/>
        <v/>
      </c>
      <c r="G14" s="24"/>
      <c r="H14" s="58"/>
      <c r="I14" s="83"/>
      <c r="J14" s="58"/>
      <c r="K14" s="58"/>
      <c r="L14" s="58"/>
      <c r="M14" s="58"/>
      <c r="N14" s="24"/>
      <c r="O14" s="24"/>
      <c r="P14" s="58"/>
      <c r="Q14" s="25" t="str">
        <f t="shared" si="1"/>
        <v/>
      </c>
      <c r="R14" s="45" t="str">
        <f t="shared" si="2"/>
        <v/>
      </c>
      <c r="S14" s="65">
        <f t="shared" si="3"/>
        <v>15</v>
      </c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</row>
    <row r="15" spans="1:242" ht="18" customHeight="1" x14ac:dyDescent="0.2">
      <c r="A15" s="13" t="str">
        <f>IF(ISBLANK(B15)=FALSE,COUNT(A$7:A14)+1,"")</f>
        <v/>
      </c>
      <c r="B15" s="17"/>
      <c r="C15" s="20"/>
      <c r="D15" s="18"/>
      <c r="E15" s="19"/>
      <c r="F15" s="8" t="str">
        <f t="shared" si="0"/>
        <v/>
      </c>
      <c r="G15" s="24"/>
      <c r="H15" s="58"/>
      <c r="I15" s="83"/>
      <c r="J15" s="58"/>
      <c r="K15" s="58"/>
      <c r="L15" s="58"/>
      <c r="M15" s="58"/>
      <c r="N15" s="24"/>
      <c r="O15" s="24"/>
      <c r="P15" s="58"/>
      <c r="Q15" s="25" t="str">
        <f t="shared" si="1"/>
        <v/>
      </c>
      <c r="R15" s="45" t="str">
        <f t="shared" si="2"/>
        <v/>
      </c>
      <c r="S15" s="65">
        <f t="shared" si="3"/>
        <v>15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</row>
    <row r="16" spans="1:242" ht="18" customHeight="1" x14ac:dyDescent="0.2">
      <c r="A16" s="13" t="str">
        <f>IF(ISBLANK(B16)=FALSE,COUNT(A$7:A15)+1,"")</f>
        <v/>
      </c>
      <c r="B16" s="17"/>
      <c r="C16" s="20"/>
      <c r="D16" s="18"/>
      <c r="E16" s="19"/>
      <c r="F16" s="8" t="str">
        <f t="shared" si="0"/>
        <v/>
      </c>
      <c r="G16" s="24"/>
      <c r="H16" s="58"/>
      <c r="I16" s="83"/>
      <c r="J16" s="58"/>
      <c r="K16" s="58"/>
      <c r="L16" s="58"/>
      <c r="M16" s="58"/>
      <c r="N16" s="24"/>
      <c r="O16" s="24"/>
      <c r="P16" s="58"/>
      <c r="Q16" s="25" t="str">
        <f t="shared" si="1"/>
        <v/>
      </c>
      <c r="R16" s="45" t="str">
        <f t="shared" si="2"/>
        <v/>
      </c>
      <c r="S16" s="65">
        <f t="shared" si="3"/>
        <v>15</v>
      </c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</row>
    <row r="17" spans="1:242" ht="18" customHeight="1" x14ac:dyDescent="0.2">
      <c r="A17" s="13" t="str">
        <f>IF(ISBLANK(B17)=FALSE,COUNT(A$7:A16)+1,"")</f>
        <v/>
      </c>
      <c r="B17" s="17"/>
      <c r="C17" s="17"/>
      <c r="D17" s="18"/>
      <c r="E17" s="19"/>
      <c r="F17" s="8" t="str">
        <f t="shared" si="0"/>
        <v/>
      </c>
      <c r="G17" s="24"/>
      <c r="H17" s="58"/>
      <c r="I17" s="83"/>
      <c r="J17" s="58"/>
      <c r="K17" s="58"/>
      <c r="L17" s="58"/>
      <c r="M17" s="58"/>
      <c r="N17" s="24"/>
      <c r="O17" s="24"/>
      <c r="P17" s="58"/>
      <c r="Q17" s="25" t="str">
        <f t="shared" si="1"/>
        <v/>
      </c>
      <c r="R17" s="45" t="str">
        <f t="shared" si="2"/>
        <v/>
      </c>
      <c r="S17" s="65">
        <f t="shared" si="3"/>
        <v>15</v>
      </c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</row>
    <row r="18" spans="1:242" ht="18" customHeight="1" x14ac:dyDescent="0.2">
      <c r="A18" s="13" t="str">
        <f>IF(ISBLANK(B18)=FALSE,COUNT(A$7:A17)+1,"")</f>
        <v/>
      </c>
      <c r="B18" s="17"/>
      <c r="C18" s="17"/>
      <c r="D18" s="18"/>
      <c r="E18" s="19"/>
      <c r="F18" s="8" t="str">
        <f t="shared" si="0"/>
        <v/>
      </c>
      <c r="G18" s="24"/>
      <c r="H18" s="58"/>
      <c r="I18" s="83"/>
      <c r="J18" s="58"/>
      <c r="K18" s="58"/>
      <c r="L18" s="58"/>
      <c r="M18" s="58"/>
      <c r="N18" s="24"/>
      <c r="O18" s="24"/>
      <c r="P18" s="58"/>
      <c r="Q18" s="25" t="str">
        <f t="shared" si="1"/>
        <v/>
      </c>
      <c r="R18" s="45" t="str">
        <f t="shared" si="2"/>
        <v/>
      </c>
      <c r="S18" s="65">
        <f t="shared" si="3"/>
        <v>15</v>
      </c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</row>
    <row r="19" spans="1:242" ht="18" customHeight="1" x14ac:dyDescent="0.2">
      <c r="A19" s="13" t="str">
        <f>IF(ISBLANK(B19)=FALSE,COUNT(A$7:A18)+1,"")</f>
        <v/>
      </c>
      <c r="B19" s="17"/>
      <c r="C19" s="17"/>
      <c r="D19" s="18"/>
      <c r="E19" s="19"/>
      <c r="F19" s="8" t="str">
        <f t="shared" si="0"/>
        <v/>
      </c>
      <c r="G19" s="24"/>
      <c r="H19" s="58"/>
      <c r="I19" s="83"/>
      <c r="J19" s="58"/>
      <c r="K19" s="58"/>
      <c r="L19" s="58"/>
      <c r="M19" s="58"/>
      <c r="N19" s="24"/>
      <c r="O19" s="24"/>
      <c r="P19" s="58"/>
      <c r="Q19" s="25" t="str">
        <f t="shared" si="1"/>
        <v/>
      </c>
      <c r="R19" s="45" t="str">
        <f t="shared" si="2"/>
        <v/>
      </c>
      <c r="S19" s="65">
        <f t="shared" si="3"/>
        <v>15</v>
      </c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</row>
    <row r="20" spans="1:242" ht="18" customHeight="1" x14ac:dyDescent="0.2">
      <c r="A20" s="13" t="str">
        <f>IF(ISBLANK(B20)=FALSE,COUNT(A$7:A19)+1,"")</f>
        <v/>
      </c>
      <c r="B20" s="17"/>
      <c r="C20" s="17"/>
      <c r="D20" s="18"/>
      <c r="E20" s="19"/>
      <c r="F20" s="8" t="str">
        <f t="shared" si="0"/>
        <v/>
      </c>
      <c r="G20" s="24"/>
      <c r="H20" s="58"/>
      <c r="I20" s="83"/>
      <c r="J20" s="58"/>
      <c r="K20" s="58"/>
      <c r="L20" s="58"/>
      <c r="M20" s="58"/>
      <c r="N20" s="24"/>
      <c r="O20" s="24"/>
      <c r="P20" s="58"/>
      <c r="Q20" s="25" t="str">
        <f t="shared" si="1"/>
        <v/>
      </c>
      <c r="R20" s="45" t="str">
        <f t="shared" si="2"/>
        <v/>
      </c>
      <c r="S20" s="65">
        <f t="shared" si="3"/>
        <v>15</v>
      </c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</row>
    <row r="21" spans="1:242" ht="18" customHeight="1" x14ac:dyDescent="0.2">
      <c r="A21" s="13" t="str">
        <f>IF(ISBLANK(B21)=FALSE,COUNT(A$7:A20)+1,"")</f>
        <v/>
      </c>
      <c r="B21" s="17"/>
      <c r="C21" s="17"/>
      <c r="D21" s="18"/>
      <c r="E21" s="19"/>
      <c r="F21" s="8" t="str">
        <f t="shared" si="0"/>
        <v/>
      </c>
      <c r="G21" s="24"/>
      <c r="H21" s="58"/>
      <c r="I21" s="83"/>
      <c r="J21" s="58"/>
      <c r="K21" s="58"/>
      <c r="L21" s="58"/>
      <c r="M21" s="58"/>
      <c r="N21" s="24"/>
      <c r="O21" s="24"/>
      <c r="P21" s="58"/>
      <c r="Q21" s="25" t="str">
        <f t="shared" si="1"/>
        <v/>
      </c>
      <c r="R21" s="45" t="str">
        <f t="shared" si="2"/>
        <v/>
      </c>
      <c r="S21" s="65">
        <f t="shared" si="3"/>
        <v>15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</row>
    <row r="22" spans="1:242" ht="18" customHeight="1" x14ac:dyDescent="0.2">
      <c r="A22" s="13" t="str">
        <f>IF(ISBLANK(B22)=FALSE,COUNT(A$7:A21)+1,"")</f>
        <v/>
      </c>
      <c r="B22" s="17"/>
      <c r="C22" s="17"/>
      <c r="D22" s="18"/>
      <c r="E22" s="19"/>
      <c r="F22" s="8" t="str">
        <f t="shared" si="0"/>
        <v/>
      </c>
      <c r="G22" s="24"/>
      <c r="H22" s="58"/>
      <c r="I22" s="83"/>
      <c r="J22" s="58"/>
      <c r="K22" s="58"/>
      <c r="L22" s="58"/>
      <c r="M22" s="58"/>
      <c r="N22" s="24"/>
      <c r="O22" s="24"/>
      <c r="P22" s="58"/>
      <c r="Q22" s="25" t="str">
        <f t="shared" si="1"/>
        <v/>
      </c>
      <c r="R22" s="45" t="str">
        <f t="shared" si="2"/>
        <v/>
      </c>
      <c r="S22" s="65">
        <f t="shared" si="3"/>
        <v>15</v>
      </c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</row>
    <row r="23" spans="1:242" ht="18" customHeight="1" x14ac:dyDescent="0.2">
      <c r="A23" s="13" t="str">
        <f>IF(ISBLANK(B23)=FALSE,COUNT(A$7:A22)+1,"")</f>
        <v/>
      </c>
      <c r="B23" s="17"/>
      <c r="C23" s="17"/>
      <c r="D23" s="18"/>
      <c r="E23" s="19"/>
      <c r="F23" s="8" t="str">
        <f t="shared" si="0"/>
        <v/>
      </c>
      <c r="G23" s="24"/>
      <c r="H23" s="58"/>
      <c r="I23" s="83"/>
      <c r="J23" s="58"/>
      <c r="K23" s="58"/>
      <c r="L23" s="58"/>
      <c r="M23" s="58"/>
      <c r="N23" s="24"/>
      <c r="O23" s="24"/>
      <c r="P23" s="58"/>
      <c r="Q23" s="25" t="str">
        <f t="shared" si="1"/>
        <v/>
      </c>
      <c r="R23" s="45" t="str">
        <f t="shared" si="2"/>
        <v/>
      </c>
      <c r="S23" s="65">
        <f t="shared" si="3"/>
        <v>15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</row>
    <row r="24" spans="1:242" ht="18" customHeight="1" x14ac:dyDescent="0.2">
      <c r="A24" s="13" t="str">
        <f>IF(ISBLANK(B24)=FALSE,COUNT(A$7:A23)+1,"")</f>
        <v/>
      </c>
      <c r="B24" s="17"/>
      <c r="C24" s="17"/>
      <c r="D24" s="18"/>
      <c r="E24" s="19"/>
      <c r="F24" s="8" t="str">
        <f t="shared" si="0"/>
        <v/>
      </c>
      <c r="G24" s="24"/>
      <c r="H24" s="58"/>
      <c r="I24" s="83"/>
      <c r="J24" s="58"/>
      <c r="K24" s="58"/>
      <c r="L24" s="58"/>
      <c r="M24" s="58"/>
      <c r="N24" s="24"/>
      <c r="O24" s="24"/>
      <c r="P24" s="58"/>
      <c r="Q24" s="25" t="str">
        <f t="shared" si="1"/>
        <v/>
      </c>
      <c r="R24" s="45" t="str">
        <f t="shared" si="2"/>
        <v/>
      </c>
      <c r="S24" s="65">
        <f t="shared" si="3"/>
        <v>15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</row>
    <row r="25" spans="1:242" ht="18" customHeight="1" x14ac:dyDescent="0.2">
      <c r="A25" s="13" t="str">
        <f>IF(ISBLANK(B25)=FALSE,COUNT(A$7:A24)+1,"")</f>
        <v/>
      </c>
      <c r="B25" s="17"/>
      <c r="C25" s="17"/>
      <c r="D25" s="18"/>
      <c r="E25" s="19"/>
      <c r="F25" s="8" t="str">
        <f t="shared" si="0"/>
        <v/>
      </c>
      <c r="G25" s="24"/>
      <c r="H25" s="58"/>
      <c r="I25" s="83"/>
      <c r="J25" s="58"/>
      <c r="K25" s="58"/>
      <c r="L25" s="58"/>
      <c r="M25" s="58"/>
      <c r="N25" s="24"/>
      <c r="O25" s="24"/>
      <c r="P25" s="58"/>
      <c r="Q25" s="25" t="str">
        <f t="shared" si="1"/>
        <v/>
      </c>
      <c r="R25" s="45" t="str">
        <f t="shared" si="2"/>
        <v/>
      </c>
      <c r="S25" s="65">
        <f t="shared" si="3"/>
        <v>15</v>
      </c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</row>
    <row r="26" spans="1:242" ht="18" customHeight="1" x14ac:dyDescent="0.2">
      <c r="A26" s="13" t="str">
        <f>IF(ISBLANK(B26)=FALSE,COUNT(A$7:A25)+1,"")</f>
        <v/>
      </c>
      <c r="B26" s="17"/>
      <c r="C26" s="17"/>
      <c r="D26" s="18"/>
      <c r="E26" s="19"/>
      <c r="F26" s="8" t="str">
        <f t="shared" si="0"/>
        <v/>
      </c>
      <c r="G26" s="24"/>
      <c r="H26" s="58"/>
      <c r="I26" s="83"/>
      <c r="J26" s="58"/>
      <c r="K26" s="58"/>
      <c r="L26" s="58"/>
      <c r="M26" s="58"/>
      <c r="N26" s="24"/>
      <c r="O26" s="24"/>
      <c r="P26" s="58"/>
      <c r="Q26" s="25" t="str">
        <f t="shared" si="1"/>
        <v/>
      </c>
      <c r="R26" s="45" t="str">
        <f t="shared" si="2"/>
        <v/>
      </c>
      <c r="S26" s="65">
        <f t="shared" si="3"/>
        <v>15</v>
      </c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</row>
    <row r="27" spans="1:242" ht="18" customHeight="1" x14ac:dyDescent="0.2">
      <c r="A27" s="13" t="str">
        <f>IF(ISBLANK(B27)=FALSE,COUNT(A$7:A26)+1,"")</f>
        <v/>
      </c>
      <c r="B27" s="17"/>
      <c r="C27" s="17"/>
      <c r="D27" s="18"/>
      <c r="E27" s="19"/>
      <c r="F27" s="8" t="str">
        <f t="shared" si="0"/>
        <v/>
      </c>
      <c r="G27" s="24"/>
      <c r="H27" s="58"/>
      <c r="I27" s="83"/>
      <c r="J27" s="58"/>
      <c r="K27" s="58"/>
      <c r="L27" s="58"/>
      <c r="M27" s="58"/>
      <c r="N27" s="24"/>
      <c r="O27" s="24"/>
      <c r="P27" s="58"/>
      <c r="Q27" s="25" t="str">
        <f t="shared" si="1"/>
        <v/>
      </c>
      <c r="R27" s="45" t="str">
        <f t="shared" si="2"/>
        <v/>
      </c>
      <c r="S27" s="65">
        <f t="shared" si="3"/>
        <v>15</v>
      </c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</row>
    <row r="28" spans="1:242" ht="18" customHeight="1" x14ac:dyDescent="0.2">
      <c r="A28" s="13" t="str">
        <f>IF(ISBLANK(B28)=FALSE,COUNT(A$7:A27)+1,"")</f>
        <v/>
      </c>
      <c r="B28" s="17"/>
      <c r="C28" s="17"/>
      <c r="D28" s="18"/>
      <c r="E28" s="19"/>
      <c r="F28" s="8" t="str">
        <f t="shared" si="0"/>
        <v/>
      </c>
      <c r="G28" s="24"/>
      <c r="H28" s="58"/>
      <c r="I28" s="83"/>
      <c r="J28" s="58"/>
      <c r="K28" s="58"/>
      <c r="L28" s="58"/>
      <c r="M28" s="58"/>
      <c r="N28" s="24"/>
      <c r="O28" s="24"/>
      <c r="P28" s="58"/>
      <c r="Q28" s="25" t="str">
        <f t="shared" si="1"/>
        <v/>
      </c>
      <c r="R28" s="45" t="str">
        <f t="shared" si="2"/>
        <v/>
      </c>
      <c r="S28" s="65">
        <f t="shared" si="3"/>
        <v>15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</row>
    <row r="29" spans="1:242" ht="18" customHeight="1" x14ac:dyDescent="0.2">
      <c r="A29" s="13" t="str">
        <f>IF(ISBLANK(B29)=FALSE,COUNT(A$7:A28)+1,"")</f>
        <v/>
      </c>
      <c r="B29" s="17"/>
      <c r="C29" s="17"/>
      <c r="D29" s="18"/>
      <c r="E29" s="19"/>
      <c r="F29" s="8" t="str">
        <f t="shared" si="0"/>
        <v/>
      </c>
      <c r="G29" s="24"/>
      <c r="H29" s="58"/>
      <c r="I29" s="83"/>
      <c r="J29" s="58"/>
      <c r="K29" s="58"/>
      <c r="L29" s="58"/>
      <c r="M29" s="58"/>
      <c r="N29" s="24"/>
      <c r="O29" s="24"/>
      <c r="P29" s="58"/>
      <c r="Q29" s="25" t="str">
        <f t="shared" si="1"/>
        <v/>
      </c>
      <c r="R29" s="45" t="str">
        <f t="shared" si="2"/>
        <v/>
      </c>
      <c r="S29" s="65">
        <f t="shared" si="3"/>
        <v>15</v>
      </c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</row>
    <row r="30" spans="1:242" s="3" customFormat="1" ht="18" customHeight="1" x14ac:dyDescent="0.2">
      <c r="A30" s="13" t="str">
        <f>IF(ISBLANK(B30)=FALSE,COUNT(A$7:A29)+1,"")</f>
        <v/>
      </c>
      <c r="B30" s="17"/>
      <c r="C30" s="17"/>
      <c r="D30" s="18"/>
      <c r="E30" s="19"/>
      <c r="F30" s="8" t="str">
        <f t="shared" si="0"/>
        <v/>
      </c>
      <c r="G30" s="24"/>
      <c r="H30" s="58"/>
      <c r="I30" s="83"/>
      <c r="J30" s="58"/>
      <c r="K30" s="58"/>
      <c r="L30" s="58"/>
      <c r="M30" s="58"/>
      <c r="N30" s="24"/>
      <c r="O30" s="24"/>
      <c r="P30" s="58"/>
      <c r="Q30" s="25" t="str">
        <f t="shared" si="1"/>
        <v/>
      </c>
      <c r="R30" s="45" t="str">
        <f t="shared" si="2"/>
        <v/>
      </c>
      <c r="S30" s="65">
        <f t="shared" si="3"/>
        <v>15</v>
      </c>
    </row>
    <row r="31" spans="1:242" s="3" customFormat="1" ht="18" customHeight="1" x14ac:dyDescent="0.2">
      <c r="A31" s="13" t="str">
        <f>IF(ISBLANK(B31)=FALSE,COUNT(A$7:A30)+1,"")</f>
        <v/>
      </c>
      <c r="B31" s="21"/>
      <c r="C31" s="21"/>
      <c r="D31" s="18"/>
      <c r="E31" s="19"/>
      <c r="F31" s="8" t="str">
        <f t="shared" si="0"/>
        <v/>
      </c>
      <c r="G31" s="24"/>
      <c r="H31" s="58"/>
      <c r="I31" s="83"/>
      <c r="J31" s="58"/>
      <c r="K31" s="58"/>
      <c r="L31" s="58"/>
      <c r="M31" s="58"/>
      <c r="N31" s="24"/>
      <c r="O31" s="24"/>
      <c r="P31" s="58"/>
      <c r="Q31" s="25" t="str">
        <f t="shared" si="1"/>
        <v/>
      </c>
      <c r="R31" s="45" t="str">
        <f t="shared" si="2"/>
        <v/>
      </c>
      <c r="S31" s="65">
        <f t="shared" si="3"/>
        <v>15</v>
      </c>
    </row>
    <row r="32" spans="1:242" s="3" customFormat="1" ht="18" customHeight="1" x14ac:dyDescent="0.2">
      <c r="A32" s="13" t="str">
        <f>IF(ISBLANK(B32)=FALSE,COUNT(A$7:A31)+1,"")</f>
        <v/>
      </c>
      <c r="B32" s="21"/>
      <c r="C32" s="21"/>
      <c r="D32" s="18"/>
      <c r="E32" s="19"/>
      <c r="F32" s="8" t="str">
        <f t="shared" si="0"/>
        <v/>
      </c>
      <c r="G32" s="24"/>
      <c r="H32" s="58"/>
      <c r="I32" s="83"/>
      <c r="J32" s="58"/>
      <c r="K32" s="58"/>
      <c r="L32" s="58"/>
      <c r="M32" s="58"/>
      <c r="N32" s="24"/>
      <c r="O32" s="24"/>
      <c r="P32" s="58"/>
      <c r="Q32" s="25" t="str">
        <f t="shared" si="1"/>
        <v/>
      </c>
      <c r="R32" s="45" t="str">
        <f t="shared" si="2"/>
        <v/>
      </c>
      <c r="S32" s="65">
        <f t="shared" si="3"/>
        <v>15</v>
      </c>
    </row>
    <row r="33" spans="1:19" s="3" customFormat="1" ht="18" customHeight="1" x14ac:dyDescent="0.2">
      <c r="A33" s="13" t="str">
        <f>IF(ISBLANK(B33)=FALSE,COUNT(A$7:A32)+1,"")</f>
        <v/>
      </c>
      <c r="B33" s="21"/>
      <c r="C33" s="21"/>
      <c r="D33" s="18"/>
      <c r="E33" s="19"/>
      <c r="F33" s="8" t="str">
        <f t="shared" si="0"/>
        <v/>
      </c>
      <c r="G33" s="24"/>
      <c r="H33" s="58"/>
      <c r="I33" s="83"/>
      <c r="J33" s="58"/>
      <c r="K33" s="58"/>
      <c r="L33" s="58"/>
      <c r="M33" s="58"/>
      <c r="N33" s="24"/>
      <c r="O33" s="24"/>
      <c r="P33" s="58"/>
      <c r="Q33" s="25" t="str">
        <f t="shared" si="1"/>
        <v/>
      </c>
      <c r="R33" s="45" t="str">
        <f t="shared" si="2"/>
        <v/>
      </c>
      <c r="S33" s="65">
        <f t="shared" si="3"/>
        <v>15</v>
      </c>
    </row>
    <row r="34" spans="1:19" s="3" customFormat="1" ht="18" customHeight="1" x14ac:dyDescent="0.2">
      <c r="A34" s="13" t="str">
        <f>IF(ISBLANK(B34)=FALSE,COUNT(A$7:A33)+1,"")</f>
        <v/>
      </c>
      <c r="B34" s="21"/>
      <c r="C34" s="21"/>
      <c r="D34" s="18"/>
      <c r="E34" s="19"/>
      <c r="F34" s="8" t="str">
        <f t="shared" si="0"/>
        <v/>
      </c>
      <c r="G34" s="24"/>
      <c r="H34" s="58"/>
      <c r="I34" s="83"/>
      <c r="J34" s="58"/>
      <c r="K34" s="58"/>
      <c r="L34" s="58"/>
      <c r="M34" s="58"/>
      <c r="N34" s="24"/>
      <c r="O34" s="24"/>
      <c r="P34" s="58"/>
      <c r="Q34" s="25" t="str">
        <f t="shared" si="1"/>
        <v/>
      </c>
      <c r="R34" s="45" t="str">
        <f t="shared" si="2"/>
        <v/>
      </c>
      <c r="S34" s="65">
        <f t="shared" si="3"/>
        <v>15</v>
      </c>
    </row>
    <row r="35" spans="1:19" s="3" customFormat="1" ht="18" customHeight="1" x14ac:dyDescent="0.2">
      <c r="A35" s="13" t="str">
        <f>IF(ISBLANK(B35)=FALSE,COUNT(A$7:A34)+1,"")</f>
        <v/>
      </c>
      <c r="B35" s="21"/>
      <c r="C35" s="21"/>
      <c r="D35" s="18"/>
      <c r="E35" s="19"/>
      <c r="F35" s="8" t="str">
        <f t="shared" si="0"/>
        <v/>
      </c>
      <c r="G35" s="24"/>
      <c r="H35" s="58"/>
      <c r="I35" s="83"/>
      <c r="J35" s="58"/>
      <c r="K35" s="58"/>
      <c r="L35" s="58"/>
      <c r="M35" s="58"/>
      <c r="N35" s="24"/>
      <c r="O35" s="24"/>
      <c r="P35" s="58"/>
      <c r="Q35" s="25" t="str">
        <f t="shared" si="1"/>
        <v/>
      </c>
      <c r="R35" s="45" t="str">
        <f t="shared" si="2"/>
        <v/>
      </c>
      <c r="S35" s="65">
        <f t="shared" si="3"/>
        <v>15</v>
      </c>
    </row>
    <row r="36" spans="1:19" s="3" customFormat="1" ht="18" customHeight="1" x14ac:dyDescent="0.2">
      <c r="A36" s="13" t="str">
        <f>IF(ISBLANK(B36)=FALSE,COUNT(A$7:A35)+1,"")</f>
        <v/>
      </c>
      <c r="B36" s="21"/>
      <c r="C36" s="21"/>
      <c r="D36" s="18"/>
      <c r="E36" s="19"/>
      <c r="F36" s="8" t="str">
        <f t="shared" si="0"/>
        <v/>
      </c>
      <c r="G36" s="24"/>
      <c r="H36" s="58"/>
      <c r="I36" s="83"/>
      <c r="J36" s="58"/>
      <c r="K36" s="58"/>
      <c r="L36" s="58"/>
      <c r="M36" s="58"/>
      <c r="N36" s="24"/>
      <c r="O36" s="24"/>
      <c r="P36" s="58"/>
      <c r="Q36" s="25" t="str">
        <f t="shared" si="1"/>
        <v/>
      </c>
      <c r="R36" s="45" t="str">
        <f t="shared" si="2"/>
        <v/>
      </c>
      <c r="S36" s="65">
        <f t="shared" si="3"/>
        <v>15</v>
      </c>
    </row>
    <row r="37" spans="1:19" s="3" customFormat="1" ht="18" customHeight="1" x14ac:dyDescent="0.2">
      <c r="A37" s="13" t="str">
        <f>IF(ISBLANK(B37)=FALSE,COUNT(A$7:A36)+1,"")</f>
        <v/>
      </c>
      <c r="B37" s="21"/>
      <c r="C37" s="21"/>
      <c r="D37" s="18"/>
      <c r="E37" s="19"/>
      <c r="F37" s="8" t="str">
        <f t="shared" si="0"/>
        <v/>
      </c>
      <c r="G37" s="24"/>
      <c r="H37" s="58"/>
      <c r="I37" s="83"/>
      <c r="J37" s="58"/>
      <c r="K37" s="58"/>
      <c r="L37" s="58"/>
      <c r="M37" s="58"/>
      <c r="N37" s="24"/>
      <c r="O37" s="24"/>
      <c r="P37" s="58"/>
      <c r="Q37" s="25" t="str">
        <f t="shared" si="1"/>
        <v/>
      </c>
      <c r="R37" s="45" t="str">
        <f t="shared" si="2"/>
        <v/>
      </c>
      <c r="S37" s="65">
        <f t="shared" si="3"/>
        <v>15</v>
      </c>
    </row>
    <row r="38" spans="1:19" s="3" customFormat="1" ht="18" customHeight="1" x14ac:dyDescent="0.2">
      <c r="A38" s="13" t="str">
        <f>IF(ISBLANK(B38)=FALSE,COUNT(A$7:A37)+1,"")</f>
        <v/>
      </c>
      <c r="B38" s="21"/>
      <c r="C38" s="21"/>
      <c r="D38" s="18"/>
      <c r="E38" s="19"/>
      <c r="F38" s="8" t="str">
        <f t="shared" si="0"/>
        <v/>
      </c>
      <c r="G38" s="24"/>
      <c r="H38" s="58"/>
      <c r="I38" s="83"/>
      <c r="J38" s="58"/>
      <c r="K38" s="58"/>
      <c r="L38" s="58"/>
      <c r="M38" s="58"/>
      <c r="N38" s="24"/>
      <c r="O38" s="24"/>
      <c r="P38" s="58"/>
      <c r="Q38" s="25" t="str">
        <f t="shared" si="1"/>
        <v/>
      </c>
      <c r="R38" s="45" t="str">
        <f t="shared" si="2"/>
        <v/>
      </c>
      <c r="S38" s="65">
        <f t="shared" si="3"/>
        <v>15</v>
      </c>
    </row>
    <row r="39" spans="1:19" s="3" customFormat="1" ht="18" customHeight="1" x14ac:dyDescent="0.2">
      <c r="A39" s="13" t="str">
        <f>IF(ISBLANK(B39)=FALSE,COUNT(A$7:A38)+1,"")</f>
        <v/>
      </c>
      <c r="B39" s="21"/>
      <c r="C39" s="21"/>
      <c r="D39" s="18"/>
      <c r="E39" s="19"/>
      <c r="F39" s="8" t="str">
        <f t="shared" si="0"/>
        <v/>
      </c>
      <c r="G39" s="24"/>
      <c r="H39" s="58"/>
      <c r="I39" s="83"/>
      <c r="J39" s="58"/>
      <c r="K39" s="58"/>
      <c r="L39" s="58"/>
      <c r="M39" s="58"/>
      <c r="N39" s="24"/>
      <c r="O39" s="24"/>
      <c r="P39" s="58"/>
      <c r="Q39" s="25" t="str">
        <f t="shared" ref="Q39:Q56" si="4">IF(NOT(B39=""),IF(S39&gt;45,45,S39),"")</f>
        <v/>
      </c>
      <c r="R39" s="45" t="str">
        <f t="shared" ref="R39:R56" si="5">IF(COUNTA(B39:E39,G39:P39)=0,"",IF(OR(COUNTBLANK(B39:E39)&gt;0,COUNTA(G39,I39,K39,N39)&lt;1,AND(ISBLANK(G39),NOT(ISBLANK(H39))),AND(ISBLANK(I39),NOT(ISBLANK(J39))),AND(ISBLANK(K39),NOT(ISBLANK(M39))),AND(ISBLANK(N39),NOT(ISBLANK(P39)))),"ERROR","OKAY"))</f>
        <v/>
      </c>
      <c r="S39" s="65">
        <f t="shared" ref="S39:S56" si="6">IF(COUNTA(G39,I39,K39,N39)*15=0,15,COUNTA(G39,I39,K39,N39)*15)</f>
        <v>15</v>
      </c>
    </row>
    <row r="40" spans="1:19" s="3" customFormat="1" ht="18" customHeight="1" x14ac:dyDescent="0.2">
      <c r="A40" s="13" t="str">
        <f>IF(ISBLANK(B40)=FALSE,COUNT(A$7:A39)+1,"")</f>
        <v/>
      </c>
      <c r="B40" s="21"/>
      <c r="C40" s="21"/>
      <c r="D40" s="18"/>
      <c r="E40" s="19"/>
      <c r="F40" s="8" t="str">
        <f t="shared" si="0"/>
        <v/>
      </c>
      <c r="G40" s="24"/>
      <c r="H40" s="58"/>
      <c r="I40" s="83"/>
      <c r="J40" s="58"/>
      <c r="K40" s="58"/>
      <c r="L40" s="58"/>
      <c r="M40" s="58"/>
      <c r="N40" s="24"/>
      <c r="O40" s="24"/>
      <c r="P40" s="58"/>
      <c r="Q40" s="25" t="str">
        <f t="shared" si="4"/>
        <v/>
      </c>
      <c r="R40" s="45" t="str">
        <f t="shared" si="5"/>
        <v/>
      </c>
      <c r="S40" s="65">
        <f t="shared" si="6"/>
        <v>15</v>
      </c>
    </row>
    <row r="41" spans="1:19" s="3" customFormat="1" ht="18" customHeight="1" x14ac:dyDescent="0.2">
      <c r="A41" s="13" t="str">
        <f>IF(ISBLANK(B41)=FALSE,COUNT(A$7:A40)+1,"")</f>
        <v/>
      </c>
      <c r="B41" s="21"/>
      <c r="C41" s="21"/>
      <c r="D41" s="18"/>
      <c r="E41" s="19"/>
      <c r="F41" s="8" t="str">
        <f t="shared" si="0"/>
        <v/>
      </c>
      <c r="G41" s="24"/>
      <c r="H41" s="58"/>
      <c r="I41" s="83"/>
      <c r="J41" s="58"/>
      <c r="K41" s="58"/>
      <c r="L41" s="58"/>
      <c r="M41" s="58"/>
      <c r="N41" s="24"/>
      <c r="O41" s="24"/>
      <c r="P41" s="58"/>
      <c r="Q41" s="25" t="str">
        <f t="shared" si="4"/>
        <v/>
      </c>
      <c r="R41" s="45" t="str">
        <f t="shared" si="5"/>
        <v/>
      </c>
      <c r="S41" s="65">
        <f t="shared" si="6"/>
        <v>15</v>
      </c>
    </row>
    <row r="42" spans="1:19" s="3" customFormat="1" ht="18" customHeight="1" x14ac:dyDescent="0.2">
      <c r="A42" s="13" t="str">
        <f>IF(ISBLANK(B42)=FALSE,COUNT(A$7:A41)+1,"")</f>
        <v/>
      </c>
      <c r="B42" s="21"/>
      <c r="C42" s="21"/>
      <c r="D42" s="18"/>
      <c r="E42" s="19"/>
      <c r="F42" s="8" t="str">
        <f t="shared" si="0"/>
        <v/>
      </c>
      <c r="G42" s="24"/>
      <c r="H42" s="58"/>
      <c r="I42" s="83"/>
      <c r="J42" s="58"/>
      <c r="K42" s="58"/>
      <c r="L42" s="58"/>
      <c r="M42" s="58"/>
      <c r="N42" s="24"/>
      <c r="O42" s="24"/>
      <c r="P42" s="58"/>
      <c r="Q42" s="25" t="str">
        <f t="shared" si="4"/>
        <v/>
      </c>
      <c r="R42" s="45" t="str">
        <f t="shared" si="5"/>
        <v/>
      </c>
      <c r="S42" s="65">
        <f t="shared" si="6"/>
        <v>15</v>
      </c>
    </row>
    <row r="43" spans="1:19" s="3" customFormat="1" ht="18" customHeight="1" x14ac:dyDescent="0.2">
      <c r="A43" s="13" t="str">
        <f>IF(ISBLANK(B43)=FALSE,COUNT(A$7:A42)+1,"")</f>
        <v/>
      </c>
      <c r="B43" s="21"/>
      <c r="C43" s="21"/>
      <c r="D43" s="18"/>
      <c r="E43" s="19"/>
      <c r="F43" s="8" t="str">
        <f t="shared" si="0"/>
        <v/>
      </c>
      <c r="G43" s="24"/>
      <c r="H43" s="58"/>
      <c r="I43" s="83"/>
      <c r="J43" s="58"/>
      <c r="K43" s="58"/>
      <c r="L43" s="58"/>
      <c r="M43" s="58"/>
      <c r="N43" s="24"/>
      <c r="O43" s="24"/>
      <c r="P43" s="58"/>
      <c r="Q43" s="25" t="str">
        <f t="shared" si="4"/>
        <v/>
      </c>
      <c r="R43" s="45" t="str">
        <f t="shared" si="5"/>
        <v/>
      </c>
      <c r="S43" s="65">
        <f t="shared" si="6"/>
        <v>15</v>
      </c>
    </row>
    <row r="44" spans="1:19" s="3" customFormat="1" ht="18" customHeight="1" x14ac:dyDescent="0.2">
      <c r="A44" s="13" t="str">
        <f>IF(ISBLANK(B44)=FALSE,COUNT(A$7:A43)+1,"")</f>
        <v/>
      </c>
      <c r="B44" s="21"/>
      <c r="C44" s="21"/>
      <c r="D44" s="18"/>
      <c r="E44" s="19"/>
      <c r="F44" s="8" t="str">
        <f t="shared" si="0"/>
        <v/>
      </c>
      <c r="G44" s="24"/>
      <c r="H44" s="58"/>
      <c r="I44" s="83"/>
      <c r="J44" s="58"/>
      <c r="K44" s="58"/>
      <c r="L44" s="58"/>
      <c r="M44" s="58"/>
      <c r="N44" s="24"/>
      <c r="O44" s="24"/>
      <c r="P44" s="58"/>
      <c r="Q44" s="25" t="str">
        <f t="shared" si="4"/>
        <v/>
      </c>
      <c r="R44" s="45" t="str">
        <f t="shared" si="5"/>
        <v/>
      </c>
      <c r="S44" s="65">
        <f t="shared" si="6"/>
        <v>15</v>
      </c>
    </row>
    <row r="45" spans="1:19" s="3" customFormat="1" ht="18" customHeight="1" x14ac:dyDescent="0.2">
      <c r="A45" s="13" t="str">
        <f>IF(ISBLANK(B45)=FALSE,COUNT(A$7:A44)+1,"")</f>
        <v/>
      </c>
      <c r="B45" s="21"/>
      <c r="C45" s="21"/>
      <c r="D45" s="18"/>
      <c r="E45" s="19"/>
      <c r="F45" s="8" t="str">
        <f t="shared" si="0"/>
        <v/>
      </c>
      <c r="G45" s="24"/>
      <c r="H45" s="58"/>
      <c r="I45" s="83"/>
      <c r="J45" s="58"/>
      <c r="K45" s="58"/>
      <c r="L45" s="58"/>
      <c r="M45" s="58"/>
      <c r="N45" s="24"/>
      <c r="O45" s="24"/>
      <c r="P45" s="58"/>
      <c r="Q45" s="25" t="str">
        <f t="shared" si="4"/>
        <v/>
      </c>
      <c r="R45" s="45" t="str">
        <f t="shared" si="5"/>
        <v/>
      </c>
      <c r="S45" s="65">
        <f t="shared" si="6"/>
        <v>15</v>
      </c>
    </row>
    <row r="46" spans="1:19" s="3" customFormat="1" ht="18" customHeight="1" x14ac:dyDescent="0.2">
      <c r="A46" s="13" t="str">
        <f>IF(ISBLANK(B46)=FALSE,COUNT(A$7:A45)+1,"")</f>
        <v/>
      </c>
      <c r="B46" s="21"/>
      <c r="C46" s="21"/>
      <c r="D46" s="18"/>
      <c r="E46" s="19"/>
      <c r="F46" s="8" t="str">
        <f t="shared" si="0"/>
        <v/>
      </c>
      <c r="G46" s="24"/>
      <c r="H46" s="58"/>
      <c r="I46" s="83"/>
      <c r="J46" s="58"/>
      <c r="K46" s="58"/>
      <c r="L46" s="58"/>
      <c r="M46" s="58"/>
      <c r="N46" s="24"/>
      <c r="O46" s="24"/>
      <c r="P46" s="58"/>
      <c r="Q46" s="25" t="str">
        <f t="shared" si="4"/>
        <v/>
      </c>
      <c r="R46" s="45" t="str">
        <f t="shared" si="5"/>
        <v/>
      </c>
      <c r="S46" s="65">
        <f t="shared" si="6"/>
        <v>15</v>
      </c>
    </row>
    <row r="47" spans="1:19" s="3" customFormat="1" ht="18" customHeight="1" x14ac:dyDescent="0.2">
      <c r="A47" s="13" t="str">
        <f>IF(ISBLANK(B47)=FALSE,COUNT(A$7:A46)+1,"")</f>
        <v/>
      </c>
      <c r="B47" s="21"/>
      <c r="C47" s="21"/>
      <c r="D47" s="18"/>
      <c r="E47" s="19"/>
      <c r="F47" s="8" t="str">
        <f t="shared" si="0"/>
        <v/>
      </c>
      <c r="G47" s="24"/>
      <c r="H47" s="58"/>
      <c r="I47" s="83"/>
      <c r="J47" s="58"/>
      <c r="K47" s="58"/>
      <c r="L47" s="58"/>
      <c r="M47" s="58"/>
      <c r="N47" s="24"/>
      <c r="O47" s="24"/>
      <c r="P47" s="58"/>
      <c r="Q47" s="25" t="str">
        <f t="shared" si="4"/>
        <v/>
      </c>
      <c r="R47" s="45" t="str">
        <f t="shared" si="5"/>
        <v/>
      </c>
      <c r="S47" s="65">
        <f t="shared" si="6"/>
        <v>15</v>
      </c>
    </row>
    <row r="48" spans="1:19" s="3" customFormat="1" ht="18" customHeight="1" x14ac:dyDescent="0.2">
      <c r="A48" s="13" t="str">
        <f>IF(ISBLANK(B48)=FALSE,COUNT(A$7:A47)+1,"")</f>
        <v/>
      </c>
      <c r="B48" s="21"/>
      <c r="C48" s="21"/>
      <c r="D48" s="18"/>
      <c r="E48" s="19"/>
      <c r="F48" s="8" t="str">
        <f t="shared" si="0"/>
        <v/>
      </c>
      <c r="G48" s="24"/>
      <c r="H48" s="58"/>
      <c r="I48" s="83"/>
      <c r="J48" s="58"/>
      <c r="K48" s="58"/>
      <c r="L48" s="58"/>
      <c r="M48" s="58"/>
      <c r="N48" s="24"/>
      <c r="O48" s="24"/>
      <c r="P48" s="58"/>
      <c r="Q48" s="25" t="str">
        <f t="shared" si="4"/>
        <v/>
      </c>
      <c r="R48" s="45" t="str">
        <f t="shared" si="5"/>
        <v/>
      </c>
      <c r="S48" s="65">
        <f t="shared" si="6"/>
        <v>15</v>
      </c>
    </row>
    <row r="49" spans="1:19" s="3" customFormat="1" ht="18" customHeight="1" x14ac:dyDescent="0.2">
      <c r="A49" s="13" t="str">
        <f>IF(ISBLANK(B49)=FALSE,COUNT(A$7:A48)+1,"")</f>
        <v/>
      </c>
      <c r="B49" s="21"/>
      <c r="C49" s="21"/>
      <c r="D49" s="18"/>
      <c r="E49" s="19"/>
      <c r="F49" s="8" t="str">
        <f t="shared" si="0"/>
        <v/>
      </c>
      <c r="G49" s="24"/>
      <c r="H49" s="58"/>
      <c r="I49" s="83"/>
      <c r="J49" s="58"/>
      <c r="K49" s="58"/>
      <c r="L49" s="58"/>
      <c r="M49" s="58"/>
      <c r="N49" s="24"/>
      <c r="O49" s="24"/>
      <c r="P49" s="58"/>
      <c r="Q49" s="25" t="str">
        <f t="shared" si="4"/>
        <v/>
      </c>
      <c r="R49" s="45" t="str">
        <f t="shared" si="5"/>
        <v/>
      </c>
      <c r="S49" s="65">
        <f t="shared" si="6"/>
        <v>15</v>
      </c>
    </row>
    <row r="50" spans="1:19" s="3" customFormat="1" ht="18" customHeight="1" x14ac:dyDescent="0.2">
      <c r="A50" s="13" t="str">
        <f>IF(ISBLANK(B50)=FALSE,COUNT(A$7:A49)+1,"")</f>
        <v/>
      </c>
      <c r="B50" s="21"/>
      <c r="C50" s="21"/>
      <c r="D50" s="18"/>
      <c r="E50" s="19"/>
      <c r="F50" s="8" t="str">
        <f t="shared" si="0"/>
        <v/>
      </c>
      <c r="G50" s="24"/>
      <c r="H50" s="58"/>
      <c r="I50" s="83"/>
      <c r="J50" s="58"/>
      <c r="K50" s="58"/>
      <c r="L50" s="58"/>
      <c r="M50" s="58"/>
      <c r="N50" s="24"/>
      <c r="O50" s="24"/>
      <c r="P50" s="58"/>
      <c r="Q50" s="25" t="str">
        <f t="shared" si="4"/>
        <v/>
      </c>
      <c r="R50" s="45" t="str">
        <f t="shared" si="5"/>
        <v/>
      </c>
      <c r="S50" s="65">
        <f t="shared" si="6"/>
        <v>15</v>
      </c>
    </row>
    <row r="51" spans="1:19" s="3" customFormat="1" ht="18" customHeight="1" x14ac:dyDescent="0.2">
      <c r="A51" s="13" t="str">
        <f>IF(ISBLANK(B51)=FALSE,COUNT(A$7:A50)+1,"")</f>
        <v/>
      </c>
      <c r="B51" s="21"/>
      <c r="C51" s="22"/>
      <c r="D51" s="18"/>
      <c r="E51" s="19"/>
      <c r="F51" s="8" t="str">
        <f t="shared" si="0"/>
        <v/>
      </c>
      <c r="G51" s="24"/>
      <c r="H51" s="58"/>
      <c r="I51" s="83"/>
      <c r="J51" s="58"/>
      <c r="K51" s="58"/>
      <c r="L51" s="58"/>
      <c r="M51" s="58"/>
      <c r="N51" s="24"/>
      <c r="O51" s="24"/>
      <c r="P51" s="58"/>
      <c r="Q51" s="25" t="str">
        <f t="shared" si="4"/>
        <v/>
      </c>
      <c r="R51" s="45" t="str">
        <f t="shared" si="5"/>
        <v/>
      </c>
      <c r="S51" s="65">
        <f t="shared" si="6"/>
        <v>15</v>
      </c>
    </row>
    <row r="52" spans="1:19" s="3" customFormat="1" ht="18" customHeight="1" x14ac:dyDescent="0.2">
      <c r="A52" s="13" t="str">
        <f>IF(ISBLANK(B52)=FALSE,COUNT(A$7:A51)+1,"")</f>
        <v/>
      </c>
      <c r="B52" s="21"/>
      <c r="C52" s="21"/>
      <c r="D52" s="18"/>
      <c r="E52" s="19"/>
      <c r="F52" s="8" t="str">
        <f t="shared" si="0"/>
        <v/>
      </c>
      <c r="G52" s="24"/>
      <c r="H52" s="58"/>
      <c r="I52" s="83"/>
      <c r="J52" s="58"/>
      <c r="K52" s="58"/>
      <c r="L52" s="58"/>
      <c r="M52" s="58"/>
      <c r="N52" s="24"/>
      <c r="O52" s="24"/>
      <c r="P52" s="58"/>
      <c r="Q52" s="25" t="str">
        <f t="shared" si="4"/>
        <v/>
      </c>
      <c r="R52" s="45" t="str">
        <f t="shared" si="5"/>
        <v/>
      </c>
      <c r="S52" s="65">
        <f t="shared" si="6"/>
        <v>15</v>
      </c>
    </row>
    <row r="53" spans="1:19" s="3" customFormat="1" ht="18" customHeight="1" x14ac:dyDescent="0.2">
      <c r="A53" s="13" t="str">
        <f>IF(ISBLANK(B53)=FALSE,COUNT(A$7:A52)+1,"")</f>
        <v/>
      </c>
      <c r="B53" s="23"/>
      <c r="C53" s="21"/>
      <c r="D53" s="18"/>
      <c r="E53" s="19"/>
      <c r="F53" s="8" t="str">
        <f t="shared" si="0"/>
        <v/>
      </c>
      <c r="G53" s="24"/>
      <c r="H53" s="58"/>
      <c r="I53" s="83"/>
      <c r="J53" s="58"/>
      <c r="K53" s="58"/>
      <c r="L53" s="58"/>
      <c r="M53" s="58"/>
      <c r="N53" s="24"/>
      <c r="O53" s="24"/>
      <c r="P53" s="58"/>
      <c r="Q53" s="25" t="str">
        <f t="shared" si="4"/>
        <v/>
      </c>
      <c r="R53" s="45" t="str">
        <f t="shared" si="5"/>
        <v/>
      </c>
      <c r="S53" s="65">
        <f t="shared" si="6"/>
        <v>15</v>
      </c>
    </row>
    <row r="54" spans="1:19" s="3" customFormat="1" ht="18" customHeight="1" x14ac:dyDescent="0.2">
      <c r="A54" s="13" t="str">
        <f>IF(ISBLANK(B54)=FALSE,COUNT(A$7:A53)+1,"")</f>
        <v/>
      </c>
      <c r="B54" s="17"/>
      <c r="C54" s="17"/>
      <c r="D54" s="18"/>
      <c r="E54" s="19"/>
      <c r="F54" s="8" t="str">
        <f t="shared" si="0"/>
        <v/>
      </c>
      <c r="G54" s="24"/>
      <c r="H54" s="58"/>
      <c r="I54" s="83"/>
      <c r="J54" s="58"/>
      <c r="K54" s="58"/>
      <c r="L54" s="58"/>
      <c r="M54" s="58"/>
      <c r="N54" s="24"/>
      <c r="O54" s="24"/>
      <c r="P54" s="58"/>
      <c r="Q54" s="25" t="str">
        <f t="shared" si="4"/>
        <v/>
      </c>
      <c r="R54" s="45" t="str">
        <f t="shared" si="5"/>
        <v/>
      </c>
      <c r="S54" s="65">
        <f t="shared" si="6"/>
        <v>15</v>
      </c>
    </row>
    <row r="55" spans="1:19" s="3" customFormat="1" ht="18" customHeight="1" x14ac:dyDescent="0.2">
      <c r="A55" s="13" t="str">
        <f>IF(ISBLANK(B55)=FALSE,COUNT(A$7:A54)+1,"")</f>
        <v/>
      </c>
      <c r="B55" s="17"/>
      <c r="C55" s="17"/>
      <c r="D55" s="18"/>
      <c r="E55" s="19"/>
      <c r="F55" s="8" t="str">
        <f t="shared" si="0"/>
        <v/>
      </c>
      <c r="G55" s="24"/>
      <c r="H55" s="58"/>
      <c r="I55" s="83"/>
      <c r="J55" s="58"/>
      <c r="K55" s="58"/>
      <c r="L55" s="58"/>
      <c r="M55" s="58"/>
      <c r="N55" s="24"/>
      <c r="O55" s="24"/>
      <c r="P55" s="58"/>
      <c r="Q55" s="25" t="str">
        <f t="shared" si="4"/>
        <v/>
      </c>
      <c r="R55" s="45" t="str">
        <f t="shared" si="5"/>
        <v/>
      </c>
      <c r="S55" s="65">
        <f t="shared" si="6"/>
        <v>15</v>
      </c>
    </row>
    <row r="56" spans="1:19" s="3" customFormat="1" ht="18" customHeight="1" x14ac:dyDescent="0.2">
      <c r="A56" s="13" t="str">
        <f>IF(ISBLANK(B56)=FALSE,COUNT(A$7:A55)+1,"")</f>
        <v/>
      </c>
      <c r="B56" s="14"/>
      <c r="C56" s="14"/>
      <c r="D56" s="15"/>
      <c r="E56" s="16"/>
      <c r="F56" s="8" t="str">
        <f t="shared" si="0"/>
        <v/>
      </c>
      <c r="G56" s="24"/>
      <c r="H56" s="58"/>
      <c r="I56" s="83"/>
      <c r="J56" s="58"/>
      <c r="K56" s="58"/>
      <c r="L56" s="58"/>
      <c r="M56" s="58"/>
      <c r="N56" s="24"/>
      <c r="O56" s="24"/>
      <c r="P56" s="58"/>
      <c r="Q56" s="25" t="str">
        <f t="shared" si="4"/>
        <v/>
      </c>
      <c r="R56" s="45" t="str">
        <f t="shared" si="5"/>
        <v/>
      </c>
      <c r="S56" s="65">
        <f t="shared" si="6"/>
        <v>15</v>
      </c>
    </row>
    <row r="58" spans="1:19" x14ac:dyDescent="0.2">
      <c r="R58" s="2">
        <f>COUNTIF(R7:R56,"ERROR")</f>
        <v>0</v>
      </c>
    </row>
  </sheetData>
  <sheetProtection algorithmName="SHA-512" hashValue="N3GOTcupySaXrJecI1aXXgVp1BNuf5D67VhGEMC/HKa3CqfCQEokDfmbd6AJQaLWGJtPamlAYR8ojolVUDMuCQ==" saltValue="SavM2OwUVSED73QrhtY/Rw==" spinCount="100000" sheet="1" objects="1" scenarios="1"/>
  <mergeCells count="13">
    <mergeCell ref="K4:M4"/>
    <mergeCell ref="N4:P4"/>
    <mergeCell ref="A1:Q1"/>
    <mergeCell ref="A2:Q2"/>
    <mergeCell ref="Q4:Q5"/>
    <mergeCell ref="F4:F5"/>
    <mergeCell ref="E4:E5"/>
    <mergeCell ref="D4:D5"/>
    <mergeCell ref="C4:C5"/>
    <mergeCell ref="B4:B5"/>
    <mergeCell ref="A4:A5"/>
    <mergeCell ref="G4:H4"/>
    <mergeCell ref="I4:J4"/>
  </mergeCells>
  <phoneticPr fontId="1" type="noConversion"/>
  <conditionalFormatting sqref="A7:E56 G7:Q56">
    <cfRule type="expression" dxfId="21" priority="1">
      <formula>$R7="OKAY"</formula>
    </cfRule>
  </conditionalFormatting>
  <conditionalFormatting sqref="G7:P56">
    <cfRule type="expression" dxfId="20" priority="92">
      <formula>COUNTA($G7:$P7)&gt;0</formula>
    </cfRule>
  </conditionalFormatting>
  <conditionalFormatting sqref="B7:E56 G7:P56">
    <cfRule type="expression" dxfId="19" priority="93">
      <formula>ISBLANK(B7)=FALSE</formula>
    </cfRule>
    <cfRule type="expression" dxfId="18" priority="94">
      <formula>($A6="")</formula>
    </cfRule>
  </conditionalFormatting>
  <conditionalFormatting sqref="G7:G56">
    <cfRule type="expression" dxfId="17" priority="4">
      <formula>AND(NOT(ISBLANK($H7)),ISBLANK($G7))</formula>
    </cfRule>
  </conditionalFormatting>
  <conditionalFormatting sqref="B7:E56">
    <cfRule type="expression" dxfId="16" priority="3">
      <formula>AND(COUNTA($B7:$E7,$G7:$P7)&gt;0,ISBLANK(B7))</formula>
    </cfRule>
  </conditionalFormatting>
  <conditionalFormatting sqref="I7:I56">
    <cfRule type="expression" dxfId="15" priority="5">
      <formula>AND(NOT(ISBLANK($J7)),ISBLANK($I7))</formula>
    </cfRule>
  </conditionalFormatting>
  <conditionalFormatting sqref="K7:K56">
    <cfRule type="expression" dxfId="14" priority="34">
      <formula>AND(NOT(ISBLANK($M7)),ISBLANK($K7))</formula>
    </cfRule>
  </conditionalFormatting>
  <conditionalFormatting sqref="N7:N56">
    <cfRule type="expression" dxfId="13" priority="89">
      <formula>AND(NOT(ISBLANK($P7)),ISBLANK($N7))</formula>
    </cfRule>
  </conditionalFormatting>
  <conditionalFormatting sqref="G7:G56 I7:I56 K7:K56 N7:N56">
    <cfRule type="expression" dxfId="12" priority="2">
      <formula>AND(COUNTA($B7:$E7)&gt;0,COUNTA($G7,$I7,$K7,$N7)=0)</formula>
    </cfRule>
  </conditionalFormatting>
  <dataValidations count="5">
    <dataValidation type="list" allowBlank="1" showErrorMessage="1" errorTitle="Eingabefehler" error="Das Geschlecht muss mit   m   oder  w   angegeben werden!" sqref="D6:D56">
      <formula1>"w,m"</formula1>
    </dataValidation>
    <dataValidation type="list" allowBlank="1" showInputMessage="1" showErrorMessage="1" sqref="K7:L56">
      <formula1>"KG1,KG2,KG3,KG4,KG5,KG6,KG7,KG8,KG9"</formula1>
    </dataValidation>
    <dataValidation type="list" allowBlank="1" showInputMessage="1" showErrorMessage="1" sqref="N7:O56">
      <formula1>"GG1,GG2,GG3,GG4,GG5,GG6,GG7,GG8,GG9"</formula1>
    </dataValidation>
    <dataValidation type="whole" allowBlank="1" showInputMessage="1" showErrorMessage="1" sqref="I7:I56">
      <formula1>1</formula1>
      <formula2>99</formula2>
    </dataValidation>
    <dataValidation type="list" allowBlank="1" showInputMessage="1" showErrorMessage="1" sqref="G7:G56">
      <formula1>"ja,"</formula1>
    </dataValidation>
  </dataValidations>
  <pageMargins left="0.75" right="0.75" top="1" bottom="1" header="0.5" footer="0.5"/>
  <pageSetup paperSize="9" scale="45" orientation="portrait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E50"/>
  <sheetViews>
    <sheetView zoomScaleNormal="100" zoomScaleSheetLayoutView="100" zoomScalePageLayoutView="120" workbookViewId="0">
      <pane ySplit="7" topLeftCell="A8" activePane="bottomLeft" state="frozen"/>
      <selection pane="bottomLeft" activeCell="B9" sqref="B9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4" width="10.625" style="2" customWidth="1"/>
    <col min="5" max="5" width="6.625" style="2" customWidth="1"/>
    <col min="6" max="20" width="10.625" style="2" customWidth="1"/>
    <col min="21" max="21" width="20.625" style="2" customWidth="1"/>
    <col min="22" max="22" width="16.25" style="2" hidden="1" customWidth="1"/>
    <col min="23" max="23" width="9.875" style="2" hidden="1" customWidth="1"/>
    <col min="24" max="16384" width="9.875" style="2"/>
  </cols>
  <sheetData>
    <row r="1" spans="1:239" s="42" customFormat="1" ht="30" customHeight="1" x14ac:dyDescent="0.2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39" s="43" customFormat="1" ht="30" customHeight="1" x14ac:dyDescent="0.2">
      <c r="A2" s="95" t="s">
        <v>71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39" s="44" customFormat="1" ht="1.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39" s="44" customFormat="1" ht="60" customHeight="1" x14ac:dyDescent="0.2">
      <c r="A4" s="114" t="s">
        <v>78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</row>
    <row r="5" spans="1:239" s="44" customFormat="1" ht="30" customHeight="1" x14ac:dyDescent="0.2">
      <c r="A5" s="116" t="s">
        <v>24</v>
      </c>
      <c r="B5" s="119" t="s">
        <v>10</v>
      </c>
      <c r="C5" s="119" t="s">
        <v>11</v>
      </c>
      <c r="D5" s="125" t="s">
        <v>28</v>
      </c>
      <c r="E5" s="125" t="s">
        <v>69</v>
      </c>
      <c r="F5" s="112" t="s">
        <v>41</v>
      </c>
      <c r="G5" s="113"/>
      <c r="H5" s="113"/>
      <c r="I5" s="113"/>
      <c r="J5" s="113"/>
      <c r="K5" s="113"/>
      <c r="L5" s="112" t="s">
        <v>42</v>
      </c>
      <c r="M5" s="113"/>
      <c r="N5" s="113"/>
      <c r="O5" s="113"/>
      <c r="P5" s="113"/>
      <c r="Q5" s="112" t="s">
        <v>54</v>
      </c>
      <c r="R5" s="113"/>
      <c r="S5" s="113"/>
      <c r="T5" s="113"/>
      <c r="U5" s="122" t="s">
        <v>59</v>
      </c>
    </row>
    <row r="6" spans="1:239" s="44" customFormat="1" ht="30" customHeight="1" x14ac:dyDescent="0.2">
      <c r="A6" s="117"/>
      <c r="B6" s="120"/>
      <c r="C6" s="120"/>
      <c r="D6" s="126"/>
      <c r="E6" s="128"/>
      <c r="F6" s="91" t="s">
        <v>48</v>
      </c>
      <c r="G6" s="91" t="s">
        <v>49</v>
      </c>
      <c r="H6" s="91" t="s">
        <v>50</v>
      </c>
      <c r="I6" s="91" t="s">
        <v>51</v>
      </c>
      <c r="J6" s="91" t="s">
        <v>52</v>
      </c>
      <c r="K6" s="91" t="s">
        <v>53</v>
      </c>
      <c r="L6" s="91" t="s">
        <v>43</v>
      </c>
      <c r="M6" s="91" t="s">
        <v>45</v>
      </c>
      <c r="N6" s="91" t="s">
        <v>46</v>
      </c>
      <c r="O6" s="91" t="s">
        <v>44</v>
      </c>
      <c r="P6" s="91" t="s">
        <v>47</v>
      </c>
      <c r="Q6" s="91" t="s">
        <v>55</v>
      </c>
      <c r="R6" s="91" t="s">
        <v>56</v>
      </c>
      <c r="S6" s="91" t="s">
        <v>57</v>
      </c>
      <c r="T6" s="91" t="s">
        <v>58</v>
      </c>
      <c r="U6" s="123"/>
    </row>
    <row r="7" spans="1:239" s="1" customFormat="1" ht="30" customHeight="1" x14ac:dyDescent="0.2">
      <c r="A7" s="118"/>
      <c r="B7" s="121"/>
      <c r="C7" s="121"/>
      <c r="D7" s="127"/>
      <c r="E7" s="129"/>
      <c r="F7" s="76" t="s">
        <v>80</v>
      </c>
      <c r="G7" s="90" t="s">
        <v>80</v>
      </c>
      <c r="H7" s="90" t="s">
        <v>80</v>
      </c>
      <c r="I7" s="90" t="s">
        <v>80</v>
      </c>
      <c r="J7" s="90" t="s">
        <v>80</v>
      </c>
      <c r="K7" s="90" t="s">
        <v>80</v>
      </c>
      <c r="L7" s="90" t="s">
        <v>80</v>
      </c>
      <c r="M7" s="90" t="s">
        <v>80</v>
      </c>
      <c r="N7" s="90" t="s">
        <v>80</v>
      </c>
      <c r="O7" s="90" t="s">
        <v>80</v>
      </c>
      <c r="P7" s="90" t="s">
        <v>80</v>
      </c>
      <c r="Q7" s="90" t="s">
        <v>80</v>
      </c>
      <c r="R7" s="90" t="s">
        <v>80</v>
      </c>
      <c r="S7" s="90" t="s">
        <v>80</v>
      </c>
      <c r="T7" s="90" t="s">
        <v>80</v>
      </c>
      <c r="U7" s="124"/>
      <c r="V7" s="1">
        <f>IF(COUNT('Meldung Teilnehmer'!A7:A56)&gt;25,6,IF(COUNT('Meldung Teilnehmer'!A7:A56)&gt;20,5,IF(COUNT('Meldung Teilnehmer'!A7:A56)&gt;15,4,IF(COUNT('Meldung Teilnehmer'!A7:A56)&gt;10,3,IF(COUNT('Meldung Teilnehmer'!A7:A56)&gt;4,2,IF(COUNT('Meldung Teilnehmer'!A7:A56)&gt;0,1,0))))))</f>
        <v>0</v>
      </c>
    </row>
    <row r="8" spans="1:239" ht="18" customHeight="1" x14ac:dyDescent="0.2">
      <c r="A8" s="70">
        <v>0</v>
      </c>
      <c r="B8" s="71" t="s">
        <v>13</v>
      </c>
      <c r="C8" s="69" t="s">
        <v>14</v>
      </c>
      <c r="D8" s="7">
        <v>36697</v>
      </c>
      <c r="E8" s="8">
        <f>IF(ISBLANK(D8)=FALSE,DATEDIF(D8,DATE(2024,5,25),"Y"),"")</f>
        <v>19</v>
      </c>
      <c r="F8" s="73"/>
      <c r="G8" s="73" t="s">
        <v>81</v>
      </c>
      <c r="H8" s="73" t="s">
        <v>81</v>
      </c>
      <c r="I8" s="73"/>
      <c r="J8" s="73" t="s">
        <v>81</v>
      </c>
      <c r="K8" s="73" t="s">
        <v>81</v>
      </c>
      <c r="L8" s="73"/>
      <c r="M8" s="73" t="s">
        <v>81</v>
      </c>
      <c r="N8" s="73" t="s">
        <v>81</v>
      </c>
      <c r="O8" s="73"/>
      <c r="P8" s="73" t="s">
        <v>81</v>
      </c>
      <c r="Q8" s="73"/>
      <c r="R8" s="73" t="s">
        <v>81</v>
      </c>
      <c r="S8" s="73" t="s">
        <v>81</v>
      </c>
      <c r="T8" s="73" t="s">
        <v>81</v>
      </c>
      <c r="U8" s="26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</row>
    <row r="9" spans="1:239" ht="18" customHeight="1" x14ac:dyDescent="0.2">
      <c r="A9" s="12" t="str">
        <f>IF(V7&gt;0,1,IF(ISBLANK(B9)=FALSE,1,""))</f>
        <v/>
      </c>
      <c r="B9" s="14"/>
      <c r="C9" s="14"/>
      <c r="D9" s="93"/>
      <c r="E9" s="8" t="str">
        <f t="shared" ref="E9:E38" si="0">IF(ISBLANK(D9)=FALSE,DATEDIF(D9,DATE(2024,5,25),"Y"),"")</f>
        <v/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84"/>
      <c r="V9" s="45" t="str">
        <f>IF(AND(A9="",COUNTA(B9:D9,F9:T9)&lt;1),"",IF(OR(COUNTA(B9:D9)&lt;3,COUNTA(F9:T9)&lt;1,E9&lt;16),"ERROR","OKAY"))</f>
        <v/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</row>
    <row r="10" spans="1:239" ht="18" customHeight="1" x14ac:dyDescent="0.2">
      <c r="A10" s="13" t="str">
        <f>IF(V7&gt;1,2,IF(ISBLANK(B10)=FALSE,COUNT(A9)+1,""))</f>
        <v/>
      </c>
      <c r="B10" s="14"/>
      <c r="C10" s="14"/>
      <c r="D10" s="14"/>
      <c r="E10" s="8" t="str">
        <f t="shared" si="0"/>
        <v/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84"/>
      <c r="V10" s="45" t="str">
        <f>IF(AND(A10="",COUNTA(B10:D10,F10:T10)&lt;1),"",IF(OR(COUNTA(B10:D10)&lt;3,COUNTA(F10:T10)&lt;1),"ERROR","OKAY"))</f>
        <v/>
      </c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</row>
    <row r="11" spans="1:239" ht="18" customHeight="1" x14ac:dyDescent="0.2">
      <c r="A11" s="13" t="str">
        <f>IF(V7&gt;2,3,IF(ISBLANK(B11)=FALSE,COUNT(A$9:A10)+1,""))</f>
        <v/>
      </c>
      <c r="B11" s="17"/>
      <c r="C11" s="20"/>
      <c r="D11" s="93"/>
      <c r="E11" s="8" t="str">
        <f t="shared" si="0"/>
        <v/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84"/>
      <c r="V11" s="45" t="str">
        <f>IF(AND(A11="",COUNTA(B11:D11,F11:T11)&lt;1),"",IF(OR(COUNTA(B11:D11)&lt;3,COUNTA(F11:T11)&lt;1),"ERROR","OKAY"))</f>
        <v/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</row>
    <row r="12" spans="1:239" ht="18" customHeight="1" x14ac:dyDescent="0.2">
      <c r="A12" s="13" t="str">
        <f>IF(V7&gt;3,4,IF(ISBLANK(B12)=FALSE,COUNT(A$9:A11)+1,""))</f>
        <v/>
      </c>
      <c r="B12" s="17"/>
      <c r="C12" s="20"/>
      <c r="D12" s="93"/>
      <c r="E12" s="8" t="str">
        <f t="shared" si="0"/>
        <v/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84"/>
      <c r="V12" s="45" t="str">
        <f>IF(AND(A12="",COUNTA(B12:D12,F12:T12)&lt;1),"",IF(OR(COUNTA(B12:D12)&lt;3,COUNTA(F12:T12)&lt;1),"ERROR","OKAY"))</f>
        <v/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</row>
    <row r="13" spans="1:239" ht="18" customHeight="1" x14ac:dyDescent="0.2">
      <c r="A13" s="13" t="str">
        <f>IF(V7&gt;4,5,IF(ISBLANK(B13)=FALSE,COUNT(A$9:A12)+1,""))</f>
        <v/>
      </c>
      <c r="B13" s="17"/>
      <c r="C13" s="20"/>
      <c r="D13" s="93"/>
      <c r="E13" s="8" t="str">
        <f t="shared" si="0"/>
        <v/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84"/>
      <c r="V13" s="45" t="str">
        <f>IF(AND(A13="",COUNTA(B13:D13,F13:T13)&lt;1),"",IF(OR(COUNTA(B13:D13)&lt;3,COUNTA(F13:T13)&lt;1),"ERROR","OKAY"))</f>
        <v/>
      </c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</row>
    <row r="14" spans="1:239" ht="18" customHeight="1" x14ac:dyDescent="0.2">
      <c r="A14" s="13" t="str">
        <f>IF(ISBLANK(B14)=FALSE,COUNT(A$9:A13)+1,"")</f>
        <v/>
      </c>
      <c r="B14" s="17"/>
      <c r="C14" s="20"/>
      <c r="D14" s="93"/>
      <c r="E14" s="8" t="str">
        <f t="shared" si="0"/>
        <v/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84"/>
      <c r="V14" s="45" t="str">
        <f>IF(AND(A14="",COUNTA(B14:D14,F14:T14)&lt;1),"",IF(OR(COUNTA(B14:D14)&lt;3,COUNTA(F14:T14)&lt;1),"ERROR","OKAY"))</f>
        <v/>
      </c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</row>
    <row r="15" spans="1:239" ht="18" customHeight="1" x14ac:dyDescent="0.2">
      <c r="A15" s="13" t="str">
        <f>IF(ISBLANK(B15)=FALSE,COUNT(A$9:A14)+1,"")</f>
        <v/>
      </c>
      <c r="B15" s="17"/>
      <c r="C15" s="20"/>
      <c r="D15" s="93"/>
      <c r="E15" s="8" t="str">
        <f t="shared" si="0"/>
        <v/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84"/>
      <c r="V15" s="45" t="str">
        <f>IF(AND(A15="",COUNTA(B15:D15,F15:T15)&lt;1),"",IF(OR(COUNTA(B15:D15)&lt;3,COUNTA(F15:T15)&lt;1),"ERROR","OKAY"))</f>
        <v/>
      </c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</row>
    <row r="16" spans="1:239" ht="18" customHeight="1" x14ac:dyDescent="0.2">
      <c r="A16" s="13" t="str">
        <f>IF(ISBLANK(B16)=FALSE,COUNT(A$9:A15)+1,"")</f>
        <v/>
      </c>
      <c r="B16" s="17"/>
      <c r="C16" s="20"/>
      <c r="D16" s="93"/>
      <c r="E16" s="8" t="str">
        <f t="shared" si="0"/>
        <v/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84"/>
      <c r="V16" s="45" t="str">
        <f>IF(AND(A16="",COUNTA(B16:D16,F16:T16)&lt;1),"",IF(OR(COUNTA(B16:D16)&lt;3,COUNTA(F16:T16)&lt;1),"ERROR","OKAY"))</f>
        <v/>
      </c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</row>
    <row r="17" spans="1:239" ht="18" customHeight="1" x14ac:dyDescent="0.2">
      <c r="A17" s="13" t="str">
        <f>IF(ISBLANK(B17)=FALSE,COUNT(A$9:A16)+1,"")</f>
        <v/>
      </c>
      <c r="B17" s="17"/>
      <c r="C17" s="20"/>
      <c r="D17" s="93"/>
      <c r="E17" s="8" t="str">
        <f t="shared" si="0"/>
        <v/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84"/>
      <c r="V17" s="45" t="str">
        <f>IF(AND(A17="",COUNTA(B17:D17,F17:T17)&lt;1),"",IF(OR(COUNTA(B17:D17)&lt;3,COUNTA(F17:T17)&lt;1),"ERROR","OKAY"))</f>
        <v/>
      </c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</row>
    <row r="18" spans="1:239" ht="18" customHeight="1" x14ac:dyDescent="0.2">
      <c r="A18" s="13" t="str">
        <f>IF(ISBLANK(B18)=FALSE,COUNT(A$9:A17)+1,"")</f>
        <v/>
      </c>
      <c r="B18" s="17"/>
      <c r="C18" s="20"/>
      <c r="D18" s="93"/>
      <c r="E18" s="8" t="str">
        <f t="shared" si="0"/>
        <v/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84"/>
      <c r="V18" s="45" t="str">
        <f>IF(AND(A18="",COUNTA(B18:D18,F18:T18)&lt;1),"",IF(OR(COUNTA(B18:D18)&lt;3,COUNTA(F18:T18)&lt;1),"ERROR","OKAY"))</f>
        <v/>
      </c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</row>
    <row r="19" spans="1:239" ht="18" customHeight="1" x14ac:dyDescent="0.2">
      <c r="A19" s="13" t="str">
        <f>IF(ISBLANK(B19)=FALSE,COUNT(A$9:A18)+1,"")</f>
        <v/>
      </c>
      <c r="B19" s="17"/>
      <c r="C19" s="17"/>
      <c r="D19" s="14"/>
      <c r="E19" s="8" t="str">
        <f t="shared" si="0"/>
        <v/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84"/>
      <c r="V19" s="45" t="str">
        <f>IF(AND(A19="",COUNTA(B19:D19,F19:T19)&lt;1),"",IF(OR(COUNTA(B19:D19)&lt;3,COUNTA(F19:T19)&lt;1),"ERROR","OKAY"))</f>
        <v/>
      </c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</row>
    <row r="20" spans="1:239" ht="18" customHeight="1" x14ac:dyDescent="0.2">
      <c r="A20" s="13" t="str">
        <f>IF(ISBLANK(B20)=FALSE,COUNT(A$9:A19)+1,"")</f>
        <v/>
      </c>
      <c r="B20" s="17"/>
      <c r="C20" s="17"/>
      <c r="D20" s="14"/>
      <c r="E20" s="8" t="str">
        <f t="shared" si="0"/>
        <v/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84"/>
      <c r="V20" s="45" t="str">
        <f>IF(AND(A20="",COUNTA(B20:D20,F20:T20)&lt;1),"",IF(OR(COUNTA(B20:D20)&lt;3,COUNTA(F20:T20)&lt;1),"ERROR","OKAY"))</f>
        <v/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</row>
    <row r="21" spans="1:239" ht="18" customHeight="1" x14ac:dyDescent="0.2">
      <c r="A21" s="13" t="str">
        <f>IF(ISBLANK(B21)=FALSE,COUNT(A$9:A20)+1,"")</f>
        <v/>
      </c>
      <c r="B21" s="17"/>
      <c r="C21" s="17"/>
      <c r="D21" s="14"/>
      <c r="E21" s="8" t="str">
        <f t="shared" si="0"/>
        <v/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84"/>
      <c r="V21" s="45" t="str">
        <f>IF(AND(A21="",COUNTA(B21:D21,F21:T21)&lt;1),"",IF(OR(COUNTA(B21:D21)&lt;3,COUNTA(F21:T21)&lt;1),"ERROR","OKAY"))</f>
        <v/>
      </c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</row>
    <row r="22" spans="1:239" ht="18" customHeight="1" x14ac:dyDescent="0.2">
      <c r="A22" s="13" t="str">
        <f>IF(ISBLANK(B22)=FALSE,COUNT(A$9:A21)+1,"")</f>
        <v/>
      </c>
      <c r="B22" s="17"/>
      <c r="C22" s="17"/>
      <c r="D22" s="14"/>
      <c r="E22" s="8" t="str">
        <f t="shared" si="0"/>
        <v/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84"/>
      <c r="V22" s="45" t="str">
        <f>IF(AND(A22="",COUNTA(B22:D22,F22:T22)&lt;1),"",IF(OR(COUNTA(B22:D22)&lt;3,COUNTA(F22:T22)&lt;1),"ERROR","OKAY"))</f>
        <v/>
      </c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</row>
    <row r="23" spans="1:239" ht="18" customHeight="1" x14ac:dyDescent="0.2">
      <c r="A23" s="13" t="str">
        <f>IF(ISBLANK(B23)=FALSE,COUNT(A$9:A22)+1,"")</f>
        <v/>
      </c>
      <c r="B23" s="17"/>
      <c r="C23" s="17"/>
      <c r="D23" s="14"/>
      <c r="E23" s="8" t="str">
        <f t="shared" si="0"/>
        <v/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84"/>
      <c r="V23" s="45" t="str">
        <f>IF(AND(A23="",COUNTA(B23:D23,F23:T23)&lt;1),"",IF(OR(COUNTA(B23:D23)&lt;3,COUNTA(F23:T23)&lt;1),"ERROR","OKAY"))</f>
        <v/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</row>
    <row r="24" spans="1:239" ht="18" customHeight="1" x14ac:dyDescent="0.2">
      <c r="A24" s="13" t="str">
        <f>IF(ISBLANK(B24)=FALSE,COUNT(A$9:A23)+1,"")</f>
        <v/>
      </c>
      <c r="B24" s="17"/>
      <c r="C24" s="17"/>
      <c r="D24" s="14"/>
      <c r="E24" s="8" t="str">
        <f t="shared" si="0"/>
        <v/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84"/>
      <c r="V24" s="45" t="str">
        <f>IF(AND(A24="",COUNTA(B24:D24,F24:T24)&lt;1),"",IF(OR(COUNTA(B24:D24)&lt;3,COUNTA(F24:T24)&lt;1),"ERROR","OKAY"))</f>
        <v/>
      </c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</row>
    <row r="25" spans="1:239" ht="18" customHeight="1" x14ac:dyDescent="0.2">
      <c r="A25" s="13" t="str">
        <f>IF(ISBLANK(B25)=FALSE,COUNT(A$9:A24)+1,"")</f>
        <v/>
      </c>
      <c r="B25" s="17"/>
      <c r="C25" s="17"/>
      <c r="D25" s="14"/>
      <c r="E25" s="8" t="str">
        <f t="shared" si="0"/>
        <v/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84"/>
      <c r="V25" s="45" t="str">
        <f>IF(AND(A25="",COUNTA(B25:D25,F25:T25)&lt;1),"",IF(OR(COUNTA(B25:D25)&lt;3,COUNTA(F25:T25)&lt;1),"ERROR","OKAY"))</f>
        <v/>
      </c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</row>
    <row r="26" spans="1:239" ht="18" customHeight="1" x14ac:dyDescent="0.2">
      <c r="A26" s="13" t="str">
        <f>IF(ISBLANK(B26)=FALSE,COUNT(A$9:A25)+1,"")</f>
        <v/>
      </c>
      <c r="B26" s="17"/>
      <c r="C26" s="17"/>
      <c r="D26" s="14"/>
      <c r="E26" s="8" t="str">
        <f t="shared" si="0"/>
        <v/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84"/>
      <c r="V26" s="45" t="str">
        <f>IF(AND(A26="",COUNTA(B26:D26,F26:T26)&lt;1),"",IF(OR(COUNTA(B26:D26)&lt;3,COUNTA(F26:T26)&lt;1),"ERROR","OKAY"))</f>
        <v/>
      </c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</row>
    <row r="27" spans="1:239" ht="18" customHeight="1" x14ac:dyDescent="0.2">
      <c r="A27" s="13" t="str">
        <f>IF(ISBLANK(B27)=FALSE,COUNT(A$9:A26)+1,"")</f>
        <v/>
      </c>
      <c r="B27" s="17"/>
      <c r="C27" s="17"/>
      <c r="D27" s="14"/>
      <c r="E27" s="8" t="str">
        <f t="shared" si="0"/>
        <v/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84"/>
      <c r="V27" s="45" t="str">
        <f>IF(AND(A27="",COUNTA(B27:D27,F27:T27)&lt;1),"",IF(OR(COUNTA(B27:D27)&lt;3,COUNTA(F27:T27)&lt;1),"ERROR","OKAY"))</f>
        <v/>
      </c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</row>
    <row r="28" spans="1:239" ht="18" customHeight="1" x14ac:dyDescent="0.2">
      <c r="A28" s="13" t="str">
        <f>IF(ISBLANK(B28)=FALSE,COUNT(A$9:A27)+1,"")</f>
        <v/>
      </c>
      <c r="B28" s="17"/>
      <c r="C28" s="20"/>
      <c r="D28" s="93"/>
      <c r="E28" s="8" t="str">
        <f t="shared" si="0"/>
        <v/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84"/>
      <c r="V28" s="45" t="str">
        <f>IF(AND(A28="",COUNTA(B28:D28,F28:T28)&lt;1),"",IF(OR(COUNTA(B28:D28)&lt;3,COUNTA(F28:T28)&lt;1),"ERROR","OKAY"))</f>
        <v/>
      </c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</row>
    <row r="29" spans="1:239" ht="18" customHeight="1" x14ac:dyDescent="0.2">
      <c r="A29" s="13" t="str">
        <f>IF(ISBLANK(B29)=FALSE,COUNT(A$9:A28)+1,"")</f>
        <v/>
      </c>
      <c r="B29" s="17"/>
      <c r="C29" s="17"/>
      <c r="D29" s="14"/>
      <c r="E29" s="8" t="str">
        <f t="shared" si="0"/>
        <v/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84"/>
      <c r="V29" s="45" t="str">
        <f>IF(AND(A29="",COUNTA(B29:D29,F29:T29)&lt;1),"",IF(OR(COUNTA(B29:D29)&lt;3,COUNTA(F29:T29)&lt;1),"ERROR","OKAY"))</f>
        <v/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</row>
    <row r="30" spans="1:239" ht="18" customHeight="1" x14ac:dyDescent="0.2">
      <c r="A30" s="13" t="str">
        <f>IF(ISBLANK(B30)=FALSE,COUNT(A$9:A29)+1,"")</f>
        <v/>
      </c>
      <c r="B30" s="17"/>
      <c r="C30" s="17"/>
      <c r="D30" s="14"/>
      <c r="E30" s="8" t="str">
        <f t="shared" si="0"/>
        <v/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84"/>
      <c r="V30" s="45" t="str">
        <f>IF(AND(A30="",COUNTA(B30:D30,F30:T30)&lt;1),"",IF(OR(COUNTA(B30:D30)&lt;3,COUNTA(F30:T30)&lt;1),"ERROR","OKAY"))</f>
        <v/>
      </c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</row>
    <row r="31" spans="1:239" ht="18" customHeight="1" x14ac:dyDescent="0.2">
      <c r="A31" s="13" t="str">
        <f>IF(ISBLANK(B31)=FALSE,COUNT(A$9:A30)+1,"")</f>
        <v/>
      </c>
      <c r="B31" s="17"/>
      <c r="C31" s="17"/>
      <c r="D31" s="14"/>
      <c r="E31" s="8" t="str">
        <f t="shared" si="0"/>
        <v/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84"/>
      <c r="V31" s="45" t="str">
        <f>IF(AND(A31="",COUNTA(B31:D31,F31:T31)&lt;1),"",IF(OR(COUNTA(B31:D31)&lt;3,COUNTA(F31:T31)&lt;1),"ERROR","OKAY"))</f>
        <v/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</row>
    <row r="32" spans="1:239" ht="18" customHeight="1" x14ac:dyDescent="0.2">
      <c r="A32" s="13" t="str">
        <f>IF(ISBLANK(B32)=FALSE,COUNT(A$9:A31)+1,"")</f>
        <v/>
      </c>
      <c r="B32" s="17"/>
      <c r="C32" s="17"/>
      <c r="D32" s="14"/>
      <c r="E32" s="8" t="str">
        <f t="shared" si="0"/>
        <v/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84"/>
      <c r="V32" s="45" t="str">
        <f>IF(AND(A32="",COUNTA(B32:D32,F32:T32)&lt;1),"",IF(OR(COUNTA(B32:D32)&lt;3,COUNTA(F32:T32)&lt;1),"ERROR","OKAY"))</f>
        <v/>
      </c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</row>
    <row r="33" spans="1:239" ht="18" customHeight="1" x14ac:dyDescent="0.2">
      <c r="A33" s="13" t="str">
        <f>IF(ISBLANK(B33)=FALSE,COUNT(A$9:A32)+1,"")</f>
        <v/>
      </c>
      <c r="B33" s="17"/>
      <c r="C33" s="17"/>
      <c r="D33" s="14"/>
      <c r="E33" s="8" t="str">
        <f t="shared" si="0"/>
        <v/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84"/>
      <c r="V33" s="45" t="str">
        <f>IF(AND(A33="",COUNTA(B33:D33,F33:T33)&lt;1),"",IF(OR(COUNTA(B33:D33)&lt;3,COUNTA(F33:T33)&lt;1),"ERROR","OKAY"))</f>
        <v/>
      </c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</row>
    <row r="34" spans="1:239" ht="18" customHeight="1" x14ac:dyDescent="0.2">
      <c r="A34" s="13" t="str">
        <f>IF(ISBLANK(B34)=FALSE,COUNT(A$9:A33)+1,"")</f>
        <v/>
      </c>
      <c r="B34" s="17"/>
      <c r="C34" s="17"/>
      <c r="D34" s="14"/>
      <c r="E34" s="8" t="str">
        <f t="shared" si="0"/>
        <v/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84"/>
      <c r="V34" s="45" t="str">
        <f>IF(AND(A34="",COUNTA(B34:D34,F34:T34)&lt;1),"",IF(OR(COUNTA(B34:D34)&lt;3,COUNTA(F34:T34)&lt;1),"ERROR","OKAY"))</f>
        <v/>
      </c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</row>
    <row r="35" spans="1:239" ht="18" customHeight="1" x14ac:dyDescent="0.2">
      <c r="A35" s="13" t="str">
        <f>IF(ISBLANK(B35)=FALSE,COUNT(A$9:A34)+1,"")</f>
        <v/>
      </c>
      <c r="B35" s="17"/>
      <c r="C35" s="17"/>
      <c r="D35" s="14"/>
      <c r="E35" s="8" t="str">
        <f t="shared" si="0"/>
        <v/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84"/>
      <c r="V35" s="45" t="str">
        <f>IF(AND(A35="",COUNTA(B35:D35,F35:T35)&lt;1),"",IF(OR(COUNTA(B35:D35)&lt;3,COUNTA(F35:T35)&lt;1),"ERROR","OKAY"))</f>
        <v/>
      </c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</row>
    <row r="36" spans="1:239" ht="18" customHeight="1" x14ac:dyDescent="0.2">
      <c r="A36" s="13" t="str">
        <f>IF(ISBLANK(B36)=FALSE,COUNT(A$9:A35)+1,"")</f>
        <v/>
      </c>
      <c r="B36" s="17"/>
      <c r="C36" s="17"/>
      <c r="D36" s="14"/>
      <c r="E36" s="8" t="str">
        <f t="shared" si="0"/>
        <v/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84"/>
      <c r="V36" s="45" t="str">
        <f>IF(AND(A36="",COUNTA(B36:D36,F36:T36)&lt;1),"",IF(OR(COUNTA(B36:D36)&lt;3,COUNTA(F36:T36)&lt;1),"ERROR","OKAY"))</f>
        <v/>
      </c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</row>
    <row r="37" spans="1:239" ht="18" customHeight="1" x14ac:dyDescent="0.2">
      <c r="A37" s="13" t="str">
        <f>IF(ISBLANK(B37)=FALSE,COUNT(A$9:A36)+1,"")</f>
        <v/>
      </c>
      <c r="B37" s="17"/>
      <c r="C37" s="17"/>
      <c r="D37" s="14"/>
      <c r="E37" s="8" t="str">
        <f t="shared" si="0"/>
        <v/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84"/>
      <c r="V37" s="45" t="str">
        <f>IF(AND(A37="",COUNTA(B37:D37,F37:T37)&lt;1),"",IF(OR(COUNTA(B37:D37)&lt;3,COUNTA(F37:T37)&lt;1),"ERROR","OKAY"))</f>
        <v/>
      </c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</row>
    <row r="38" spans="1:239" ht="18" customHeight="1" x14ac:dyDescent="0.2">
      <c r="A38" s="13" t="str">
        <f>IF(ISBLANK(B38)=FALSE,COUNT(A$9:A37)+1,"")</f>
        <v/>
      </c>
      <c r="B38" s="17"/>
      <c r="C38" s="20"/>
      <c r="D38" s="93"/>
      <c r="E38" s="8" t="str">
        <f t="shared" si="0"/>
        <v/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84"/>
      <c r="V38" s="45" t="str">
        <f>IF(AND(A38="",COUNTA(B38:D38,F38:T38)&lt;1),"",IF(OR(COUNTA(B38:D38)&lt;3,COUNTA(F38:T38)&lt;1),"ERROR","OKAY"))</f>
        <v/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</row>
    <row r="39" spans="1:239" s="44" customFormat="1" ht="60" customHeight="1" x14ac:dyDescent="0.2">
      <c r="A39" s="135" t="s">
        <v>79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45"/>
    </row>
    <row r="40" spans="1:239" ht="18" customHeight="1" x14ac:dyDescent="0.2">
      <c r="A40" s="13" t="str">
        <f>IF(ISBLANK(B40)=FALSE,COUNT(A$9:A28)+1,"")</f>
        <v/>
      </c>
      <c r="B40" s="17"/>
      <c r="C40" s="17"/>
      <c r="D40" s="93"/>
      <c r="E40" s="8" t="str">
        <f>IF(ISBLANK(D40)=FALSE,DATEDIF(D40,DATE(2024,5,25),"Y"),"")</f>
        <v/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84"/>
      <c r="V40" s="45" t="str">
        <f>IF(AND(A40="",COUNTA(B40:D40,F40:T40)&lt;1),"",IF(OR(COUNTA(B40:D40)&lt;3,COUNTA(F40:T40)&lt;1),"ERROR","OKAY"))</f>
        <v/>
      </c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</row>
    <row r="41" spans="1:239" ht="18" customHeight="1" x14ac:dyDescent="0.2">
      <c r="A41" s="13" t="str">
        <f>IF(ISBLANK(B41)=FALSE,COUNT(A$9:A40)+1,"")</f>
        <v/>
      </c>
      <c r="B41" s="17"/>
      <c r="C41" s="17"/>
      <c r="D41" s="14"/>
      <c r="E41" s="8" t="str">
        <f t="shared" ref="E41:E48" si="1">IF(ISBLANK(D41)=FALSE,DATEDIF(D41,DATE(2024,5,25),"Y"),"")</f>
        <v/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84"/>
      <c r="V41" s="45" t="str">
        <f>IF(AND(A41="",COUNTA(B41:D41,F41:T41)&lt;1),"",IF(OR(COUNTA(B41:D41)&lt;3,COUNTA(F41:T41)&lt;1),"ERROR","OKAY"))</f>
        <v/>
      </c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</row>
    <row r="42" spans="1:239" ht="18" customHeight="1" x14ac:dyDescent="0.2">
      <c r="A42" s="13" t="str">
        <f>IF(ISBLANK(B42)=FALSE,COUNT(A$9:A41)+1,"")</f>
        <v/>
      </c>
      <c r="B42" s="17"/>
      <c r="C42" s="17"/>
      <c r="D42" s="14"/>
      <c r="E42" s="8" t="str">
        <f t="shared" si="1"/>
        <v/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84"/>
      <c r="V42" s="45" t="str">
        <f>IF(AND(A42="",COUNTA(B42:D42,F42:T42)&lt;1),"",IF(OR(COUNTA(B42:D42)&lt;3,COUNTA(F42:T42)&lt;1),"ERROR","OKAY"))</f>
        <v/>
      </c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</row>
    <row r="43" spans="1:239" ht="18" customHeight="1" x14ac:dyDescent="0.2">
      <c r="A43" s="13" t="str">
        <f>IF(ISBLANK(B43)=FALSE,COUNT(A$9:A42)+1,"")</f>
        <v/>
      </c>
      <c r="B43" s="17"/>
      <c r="C43" s="17"/>
      <c r="D43" s="14"/>
      <c r="E43" s="8" t="str">
        <f t="shared" si="1"/>
        <v/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84"/>
      <c r="V43" s="45" t="str">
        <f>IF(AND(A43="",COUNTA(B43:D43,F43:T43)&lt;1),"",IF(OR(COUNTA(B43:D43)&lt;3,COUNTA(F43:T43)&lt;1),"ERROR","OKAY"))</f>
        <v/>
      </c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</row>
    <row r="44" spans="1:239" ht="18" customHeight="1" x14ac:dyDescent="0.2">
      <c r="A44" s="13" t="str">
        <f>IF(ISBLANK(B44)=FALSE,COUNT(A$9:A43)+1,"")</f>
        <v/>
      </c>
      <c r="B44" s="17"/>
      <c r="C44" s="17"/>
      <c r="D44" s="14"/>
      <c r="E44" s="8" t="str">
        <f t="shared" si="1"/>
        <v/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84"/>
      <c r="V44" s="45" t="str">
        <f>IF(AND(A44="",COUNTA(B44:D44,F44:T44)&lt;1),"",IF(OR(COUNTA(B44:D44)&lt;3,COUNTA(F44:T44)&lt;1),"ERROR","OKAY"))</f>
        <v/>
      </c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</row>
    <row r="45" spans="1:239" ht="18" customHeight="1" x14ac:dyDescent="0.2">
      <c r="A45" s="13" t="str">
        <f>IF(ISBLANK(B45)=FALSE,COUNT(A$9:A44)+1,"")</f>
        <v/>
      </c>
      <c r="B45" s="17"/>
      <c r="C45" s="17"/>
      <c r="D45" s="14"/>
      <c r="E45" s="8" t="str">
        <f t="shared" si="1"/>
        <v/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84"/>
      <c r="V45" s="45" t="str">
        <f>IF(AND(A45="",COUNTA(B45:D45,F45:T45)&lt;1),"",IF(OR(COUNTA(B45:D45)&lt;3,COUNTA(F45:T45)&lt;1),"ERROR","OKAY"))</f>
        <v/>
      </c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</row>
    <row r="46" spans="1:239" ht="18" customHeight="1" x14ac:dyDescent="0.2">
      <c r="A46" s="13" t="str">
        <f>IF(ISBLANK(B46)=FALSE,COUNT(A$9:A45)+1,"")</f>
        <v/>
      </c>
      <c r="B46" s="17"/>
      <c r="C46" s="17"/>
      <c r="D46" s="14"/>
      <c r="E46" s="8" t="str">
        <f t="shared" si="1"/>
        <v/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84"/>
      <c r="V46" s="45" t="str">
        <f>IF(AND(A46="",COUNTA(B46:D46,F46:T46)&lt;1),"",IF(OR(COUNTA(B46:D46)&lt;3,COUNTA(F46:T46)&lt;1),"ERROR","OKAY"))</f>
        <v/>
      </c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</row>
    <row r="47" spans="1:239" ht="18" customHeight="1" x14ac:dyDescent="0.2">
      <c r="A47" s="13" t="str">
        <f>IF(ISBLANK(B47)=FALSE,COUNT(A$9:A46)+1,"")</f>
        <v/>
      </c>
      <c r="B47" s="17"/>
      <c r="C47" s="17"/>
      <c r="D47" s="14"/>
      <c r="E47" s="8" t="str">
        <f t="shared" si="1"/>
        <v/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84"/>
      <c r="V47" s="45" t="str">
        <f>IF(AND(A47="",COUNTA(B47:D47,F47:T47)&lt;1),"",IF(OR(COUNTA(B47:D47)&lt;3,COUNTA(F47:T47)&lt;1),"ERROR","OKAY"))</f>
        <v/>
      </c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</row>
    <row r="48" spans="1:239" ht="18" customHeight="1" x14ac:dyDescent="0.2">
      <c r="A48" s="13" t="str">
        <f>IF(ISBLANK(B48)=FALSE,COUNT(A$9:A47)+1,"")</f>
        <v/>
      </c>
      <c r="B48" s="17"/>
      <c r="C48" s="17"/>
      <c r="D48" s="14"/>
      <c r="E48" s="8" t="str">
        <f t="shared" si="1"/>
        <v/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84"/>
      <c r="V48" s="45" t="str">
        <f>IF(AND(A48="",COUNTA(B48:D48,F48:T48)&lt;1),"",IF(OR(COUNTA(B48:D48)&lt;3,COUNTA(F48:T48)&lt;1),"ERROR","OKAY"))</f>
        <v/>
      </c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</row>
    <row r="50" spans="22:22" x14ac:dyDescent="0.2">
      <c r="V50" s="2">
        <f>COUNTIF(V9:V38,"ERROR")</f>
        <v>0</v>
      </c>
    </row>
  </sheetData>
  <sheetProtection algorithmName="SHA-512" hashValue="G88eo+tyys6kaXTZ6aAgVmMphYR7MNRQ0Vrm3UGasNAtiXKUIGbR8AIUGBnW717lXj9e+cS6XQYJV5Fz7U7YPg==" saltValue="1+TE75wICkMaJYXSrmIiIg==" spinCount="100000" sheet="1" objects="1" scenarios="1"/>
  <dataConsolidate/>
  <mergeCells count="13">
    <mergeCell ref="A39:U39"/>
    <mergeCell ref="L5:P5"/>
    <mergeCell ref="Q5:T5"/>
    <mergeCell ref="F5:K5"/>
    <mergeCell ref="A4:U4"/>
    <mergeCell ref="A1:U1"/>
    <mergeCell ref="A2:U2"/>
    <mergeCell ref="A5:A7"/>
    <mergeCell ref="B5:B7"/>
    <mergeCell ref="C5:C7"/>
    <mergeCell ref="U5:U7"/>
    <mergeCell ref="D5:D7"/>
    <mergeCell ref="E5:E7"/>
  </mergeCells>
  <conditionalFormatting sqref="A9:D38 F9:U38 A40:U48">
    <cfRule type="expression" dxfId="11" priority="1">
      <formula>$V9="OKAY"</formula>
    </cfRule>
  </conditionalFormatting>
  <conditionalFormatting sqref="B9:D38 B40:D48 F40:U48 F9:U38">
    <cfRule type="expression" dxfId="10" priority="2">
      <formula>ISBLANK(B9)=FALSE</formula>
    </cfRule>
    <cfRule type="expression" dxfId="9" priority="135">
      <formula>($A8="")</formula>
    </cfRule>
  </conditionalFormatting>
  <conditionalFormatting sqref="B9:D38">
    <cfRule type="expression" dxfId="8" priority="4">
      <formula>$V9="ERROR"</formula>
    </cfRule>
  </conditionalFormatting>
  <conditionalFormatting sqref="B40:D480">
    <cfRule type="expression" dxfId="7" priority="6">
      <formula>$V40="ERROR"</formula>
    </cfRule>
  </conditionalFormatting>
  <conditionalFormatting sqref="F9:T38">
    <cfRule type="expression" dxfId="2" priority="361">
      <formula>AND($V9="ERROR",COUNTA($F9:$T9)&lt;1)</formula>
    </cfRule>
  </conditionalFormatting>
  <conditionalFormatting sqref="E9:E38">
    <cfRule type="expression" dxfId="1" priority="363">
      <formula>AND($V9="ERROR",$E$9&lt;16)</formula>
    </cfRule>
  </conditionalFormatting>
  <conditionalFormatting sqref="F40:T48">
    <cfRule type="expression" dxfId="0" priority="364">
      <formula>AND($V38="ERROR",COUNTA($F38:$T38)&lt;1)</formula>
    </cfRule>
  </conditionalFormatting>
  <dataValidations count="2">
    <dataValidation type="list" allowBlank="1" showInputMessage="1" showErrorMessage="1" sqref="F40:T48">
      <formula1>"A,"</formula1>
    </dataValidation>
    <dataValidation type="list" allowBlank="1" showInputMessage="1" showErrorMessage="1" sqref="F9:T38">
      <formula1>"T,P,T/P"</formula1>
    </dataValidation>
  </dataValidations>
  <pageMargins left="0.75" right="0.75" top="1" bottom="1" header="0.5" footer="0.5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28"/>
  <sheetViews>
    <sheetView showGridLines="0" zoomScale="90" zoomScaleNormal="90" zoomScalePageLayoutView="80" workbookViewId="0">
      <selection activeCell="C68" sqref="C68"/>
    </sheetView>
  </sheetViews>
  <sheetFormatPr baseColWidth="10" defaultColWidth="9.875" defaultRowHeight="12.75" x14ac:dyDescent="0.2"/>
  <cols>
    <col min="1" max="1" width="40.625" style="30" customWidth="1"/>
    <col min="2" max="2" width="20.625" style="30" customWidth="1"/>
    <col min="3" max="3" width="45.625" style="30" customWidth="1"/>
    <col min="4" max="4" width="40.625" style="30" customWidth="1"/>
    <col min="5" max="5" width="16.125" style="30" customWidth="1"/>
    <col min="6" max="16384" width="9.875" style="30"/>
  </cols>
  <sheetData>
    <row r="1" spans="1:5" ht="30" customHeight="1" x14ac:dyDescent="0.2">
      <c r="A1" s="94"/>
      <c r="B1" s="94"/>
      <c r="C1" s="94"/>
      <c r="D1" s="94"/>
    </row>
    <row r="2" spans="1:5" s="32" customFormat="1" ht="30" customHeight="1" x14ac:dyDescent="0.2">
      <c r="A2" s="95" t="s">
        <v>71</v>
      </c>
      <c r="B2" s="95"/>
      <c r="C2" s="95"/>
      <c r="D2" s="95"/>
      <c r="E2" s="31"/>
    </row>
    <row r="3" spans="1:5" s="34" customFormat="1" ht="30" customHeight="1" x14ac:dyDescent="0.2">
      <c r="A3" s="33"/>
      <c r="B3" s="33"/>
      <c r="C3" s="33"/>
      <c r="D3" s="33"/>
    </row>
    <row r="4" spans="1:5" ht="30" customHeight="1" x14ac:dyDescent="0.2">
      <c r="B4" s="96" t="s">
        <v>20</v>
      </c>
      <c r="C4" s="96"/>
    </row>
    <row r="5" spans="1:5" ht="20.100000000000001" customHeight="1" thickBot="1" x14ac:dyDescent="0.25">
      <c r="B5" s="35"/>
      <c r="C5" s="35"/>
    </row>
    <row r="6" spans="1:5" ht="20.100000000000001" customHeight="1" thickBot="1" x14ac:dyDescent="0.25">
      <c r="B6" s="36" t="s">
        <v>1</v>
      </c>
      <c r="C6" s="46" t="str">
        <f>IF('allg. Daten'!C6="","",'allg. Daten'!C6)</f>
        <v/>
      </c>
    </row>
    <row r="7" spans="1:5" ht="20.100000000000001" customHeight="1" thickBot="1" x14ac:dyDescent="0.25">
      <c r="B7" s="36" t="s">
        <v>2</v>
      </c>
      <c r="C7" s="46" t="str">
        <f>IF('allg. Daten'!C7="","",'allg. Daten'!C7)</f>
        <v/>
      </c>
    </row>
    <row r="8" spans="1:5" ht="20.100000000000001" customHeight="1" thickBot="1" x14ac:dyDescent="0.25">
      <c r="B8" s="36" t="s">
        <v>3</v>
      </c>
      <c r="C8" s="46" t="str">
        <f>IF('allg. Daten'!C8="","",'allg. Daten'!C8)</f>
        <v/>
      </c>
    </row>
    <row r="9" spans="1:5" ht="20.100000000000001" customHeight="1" thickBot="1" x14ac:dyDescent="0.25">
      <c r="B9" s="36" t="s">
        <v>4</v>
      </c>
      <c r="C9" s="46" t="str">
        <f>IF('allg. Daten'!C9="","",'allg. Daten'!C9)</f>
        <v/>
      </c>
    </row>
    <row r="10" spans="1:5" ht="20.100000000000001" customHeight="1" thickBot="1" x14ac:dyDescent="0.25">
      <c r="B10" s="36" t="s">
        <v>19</v>
      </c>
      <c r="C10" s="46" t="str">
        <f>IF('allg. Daten'!C10="","",'allg. Daten'!C10)</f>
        <v/>
      </c>
    </row>
    <row r="11" spans="1:5" ht="20.100000000000001" customHeight="1" thickBot="1" x14ac:dyDescent="0.25">
      <c r="B11" s="36" t="s">
        <v>5</v>
      </c>
      <c r="C11" s="46" t="str">
        <f>IF('allg. Daten'!C11="","",'allg. Daten'!C11)</f>
        <v/>
      </c>
    </row>
    <row r="12" spans="1:5" ht="20.100000000000001" customHeight="1" thickBot="1" x14ac:dyDescent="0.25">
      <c r="B12" s="35"/>
      <c r="C12" s="35"/>
    </row>
    <row r="13" spans="1:5" ht="20.100000000000001" customHeight="1" thickBot="1" x14ac:dyDescent="0.25">
      <c r="B13" s="130" t="str">
        <f>IF('Meldung Teilnehmer'!R58=0,"","Die Meldung enthält noch Fehler!")</f>
        <v/>
      </c>
      <c r="C13" s="131"/>
    </row>
    <row r="14" spans="1:5" ht="5.0999999999999996" customHeight="1" thickBot="1" x14ac:dyDescent="0.25">
      <c r="B14" s="72"/>
      <c r="C14" s="72"/>
    </row>
    <row r="15" spans="1:5" ht="20.100000000000001" customHeight="1" thickBot="1" x14ac:dyDescent="0.25">
      <c r="B15" s="130" t="str">
        <f>IF('Meldung Jury'!V50=0,"","Die Jury-Meldung enthält noch Fehler!")</f>
        <v/>
      </c>
      <c r="C15" s="131"/>
    </row>
    <row r="16" spans="1:5" ht="20.100000000000001" customHeight="1" x14ac:dyDescent="0.2">
      <c r="B16" s="35"/>
      <c r="C16" s="35"/>
    </row>
    <row r="17" spans="1:4" ht="20.100000000000001" customHeight="1" thickBot="1" x14ac:dyDescent="0.25">
      <c r="B17" s="37" t="s">
        <v>21</v>
      </c>
      <c r="C17" s="38"/>
    </row>
    <row r="18" spans="1:4" ht="20.100000000000001" customHeight="1" thickBot="1" x14ac:dyDescent="0.25">
      <c r="B18" s="47"/>
      <c r="C18" s="48" t="str">
        <f>IF(SUM('Meldung Teilnehmer'!Q7:Q56)=0,"",SUM('Meldung Teilnehmer'!Q7:Q56))</f>
        <v/>
      </c>
    </row>
    <row r="19" spans="1:4" ht="20.100000000000001" customHeight="1" x14ac:dyDescent="0.2">
      <c r="B19" s="37"/>
      <c r="C19" s="39"/>
    </row>
    <row r="20" spans="1:4" ht="20.100000000000001" customHeight="1" x14ac:dyDescent="0.25">
      <c r="B20" s="49" t="s">
        <v>15</v>
      </c>
      <c r="C20" s="35"/>
    </row>
    <row r="21" spans="1:4" ht="20.100000000000001" customHeight="1" x14ac:dyDescent="0.2">
      <c r="B21" s="50" t="s">
        <v>22</v>
      </c>
      <c r="C21" s="51" t="s">
        <v>72</v>
      </c>
    </row>
    <row r="22" spans="1:4" ht="20.100000000000001" customHeight="1" x14ac:dyDescent="0.2">
      <c r="B22" s="51" t="s">
        <v>16</v>
      </c>
      <c r="C22" s="51" t="s">
        <v>73</v>
      </c>
    </row>
    <row r="23" spans="1:4" ht="20.100000000000001" customHeight="1" x14ac:dyDescent="0.2">
      <c r="B23" s="51" t="s">
        <v>17</v>
      </c>
      <c r="C23" s="51" t="s">
        <v>74</v>
      </c>
    </row>
    <row r="24" spans="1:4" ht="20.100000000000001" customHeight="1" x14ac:dyDescent="0.2">
      <c r="B24" s="51" t="s">
        <v>18</v>
      </c>
      <c r="C24" s="51" t="s">
        <v>75</v>
      </c>
    </row>
    <row r="25" spans="1:4" ht="5.0999999999999996" customHeight="1" x14ac:dyDescent="0.2">
      <c r="B25" s="52"/>
      <c r="C25" s="132"/>
    </row>
    <row r="26" spans="1:4" ht="20.100000000000001" customHeight="1" x14ac:dyDescent="0.25">
      <c r="B26" s="51" t="s">
        <v>23</v>
      </c>
      <c r="C26" s="133" t="s">
        <v>76</v>
      </c>
    </row>
    <row r="27" spans="1:4" ht="5.0999999999999996" customHeight="1" x14ac:dyDescent="0.2">
      <c r="B27" s="51"/>
      <c r="C27" s="56"/>
    </row>
    <row r="28" spans="1:4" ht="20.100000000000001" customHeight="1" x14ac:dyDescent="0.2">
      <c r="A28" s="74"/>
      <c r="B28" s="134" t="s">
        <v>77</v>
      </c>
      <c r="C28" s="134"/>
      <c r="D28" s="74"/>
    </row>
  </sheetData>
  <sheetProtection algorithmName="SHA-512" hashValue="EWvaWP7d6IWhhCEHajH8s9cFhf5NkcfSvK1RyDSYPa9CCu4VfEWaLAcrEZgQGuU0a7KHFYl1t3DPYgjb5vwr0Q==" saltValue="kgITM3muh6b49ql2bsmLNQ==" spinCount="100000" sheet="1" objects="1" scenarios="1"/>
  <mergeCells count="6">
    <mergeCell ref="B28:C28"/>
    <mergeCell ref="A1:D1"/>
    <mergeCell ref="A2:D2"/>
    <mergeCell ref="B4:C4"/>
    <mergeCell ref="B13:C13"/>
    <mergeCell ref="B15:C15"/>
  </mergeCells>
  <phoneticPr fontId="1" type="noConversion"/>
  <conditionalFormatting sqref="C6:C11">
    <cfRule type="expression" dxfId="6" priority="2">
      <formula>NOT(COUNTBLANK($C$6:$C$11)&gt;0)</formula>
    </cfRule>
  </conditionalFormatting>
  <conditionalFormatting sqref="B18:C18">
    <cfRule type="expression" dxfId="5" priority="1">
      <formula>NOT($C$18="")</formula>
    </cfRule>
  </conditionalFormatting>
  <pageMargins left="0.75" right="0.75" top="1" bottom="1" header="0.5" footer="0.5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2804207-00C8-4676-939E-5024F2E358D9}">
            <xm:f>'Meldung Teilnehmer'!$R$58=0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B13:C13</xm:sqref>
        </x14:conditionalFormatting>
        <x14:conditionalFormatting xmlns:xm="http://schemas.microsoft.com/office/excel/2006/main">
          <x14:cfRule type="expression" priority="4" id="{9785FE93-FCD7-4A55-9E36-0D74E698F8C7}">
            <xm:f>'Meldung Jury'!$V$50=0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B15:C15</xm:sqref>
        </x14:conditionalFormatting>
      </x14:conditionalFormattings>
    </ex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53"/>
  <sheetViews>
    <sheetView zoomScale="102" workbookViewId="0"/>
  </sheetViews>
  <sheetFormatPr baseColWidth="10" defaultColWidth="10.75" defaultRowHeight="12.75" x14ac:dyDescent="0.2"/>
  <cols>
    <col min="1" max="1" width="172.25" style="68" customWidth="1"/>
    <col min="2" max="16384" width="10.75" style="54"/>
  </cols>
  <sheetData>
    <row r="1" spans="1:1" s="53" customFormat="1" ht="24.95" customHeight="1" x14ac:dyDescent="0.35">
      <c r="A1" s="59" t="str">
        <f>IF(NOT(ISBLANK('Meldung Teilnehmer'!B7)),'Meldung Teilnehmer'!B7&amp;";"&amp;'Meldung Teilnehmer'!C7&amp;";"&amp;'Meldung Teilnehmer'!D7&amp;";"&amp;TEXT('Meldung Teilnehmer'!E7,"JJJJ-MM-TT")&amp;";;"&amp;'allg. Daten'!C$6&amp;";EK;"&amp;'Meldung Teilnehmer'!G7&amp;";"&amp;'Meldung Teilnehmer'!H7&amp;";PK;"&amp;'Meldung Teilnehmer'!I7&amp;";"&amp;'Meldung Teilnehmer'!J7&amp;";KGK;"&amp;'Meldung Teilnehmer'!K7&amp;";"&amp;'Meldung Teilnehmer'!L7&amp;";"&amp;'Meldung Teilnehmer'!M7&amp;";GGK;"&amp;'Meldung Teilnehmer'!N7&amp;";"&amp;'Meldung Teilnehmer'!O7&amp;";"&amp;'Meldung Teilnehmer'!P7,"")</f>
        <v/>
      </c>
    </row>
    <row r="2" spans="1:1" s="53" customFormat="1" ht="24.95" customHeight="1" x14ac:dyDescent="0.35">
      <c r="A2" s="59" t="str">
        <f>IF(NOT(ISBLANK('Meldung Teilnehmer'!B8)),'Meldung Teilnehmer'!B8&amp;";"&amp;'Meldung Teilnehmer'!C8&amp;";"&amp;'Meldung Teilnehmer'!D8&amp;";"&amp;TEXT('Meldung Teilnehmer'!E8,"JJJJ-MM-TT")&amp;";;"&amp;'allg. Daten'!C$6&amp;";EK;"&amp;'Meldung Teilnehmer'!G8&amp;";"&amp;'Meldung Teilnehmer'!H8&amp;";PK;"&amp;'Meldung Teilnehmer'!I8&amp;";"&amp;'Meldung Teilnehmer'!J8&amp;";KGK;"&amp;'Meldung Teilnehmer'!K8&amp;";"&amp;'Meldung Teilnehmer'!L8&amp;";"&amp;'Meldung Teilnehmer'!M8&amp;";GGK;"&amp;'Meldung Teilnehmer'!N8&amp;";"&amp;'Meldung Teilnehmer'!O8&amp;";"&amp;'Meldung Teilnehmer'!P8,"")</f>
        <v/>
      </c>
    </row>
    <row r="3" spans="1:1" s="53" customFormat="1" ht="24.95" customHeight="1" x14ac:dyDescent="0.35">
      <c r="A3" s="59" t="str">
        <f>IF(NOT(ISBLANK('Meldung Teilnehmer'!B9)),'Meldung Teilnehmer'!B9&amp;";"&amp;'Meldung Teilnehmer'!C9&amp;";"&amp;'Meldung Teilnehmer'!D9&amp;";"&amp;TEXT('Meldung Teilnehmer'!E9,"JJJJ-MM-TT")&amp;";;"&amp;'allg. Daten'!C$6&amp;";EK;"&amp;'Meldung Teilnehmer'!G9&amp;";"&amp;'Meldung Teilnehmer'!H9&amp;";PK;"&amp;'Meldung Teilnehmer'!I9&amp;";"&amp;'Meldung Teilnehmer'!J9&amp;";KGK;"&amp;'Meldung Teilnehmer'!K9&amp;";"&amp;'Meldung Teilnehmer'!L9&amp;";"&amp;'Meldung Teilnehmer'!M9&amp;";GGK;"&amp;'Meldung Teilnehmer'!N9&amp;";"&amp;'Meldung Teilnehmer'!O9&amp;";"&amp;'Meldung Teilnehmer'!P9,"")</f>
        <v/>
      </c>
    </row>
    <row r="4" spans="1:1" s="53" customFormat="1" ht="24.95" customHeight="1" x14ac:dyDescent="0.35">
      <c r="A4" s="59" t="str">
        <f>IF(NOT(ISBLANK('Meldung Teilnehmer'!B10)),'Meldung Teilnehmer'!B10&amp;";"&amp;'Meldung Teilnehmer'!C10&amp;";"&amp;'Meldung Teilnehmer'!D10&amp;";"&amp;TEXT('Meldung Teilnehmer'!E10,"JJJJ-MM-TT")&amp;";;"&amp;'allg. Daten'!C$6&amp;";EK;"&amp;'Meldung Teilnehmer'!G10&amp;";"&amp;'Meldung Teilnehmer'!H10&amp;";PK;"&amp;'Meldung Teilnehmer'!I10&amp;";"&amp;'Meldung Teilnehmer'!J10&amp;";KGK;"&amp;'Meldung Teilnehmer'!K10&amp;";"&amp;'Meldung Teilnehmer'!L10&amp;";"&amp;'Meldung Teilnehmer'!M10&amp;";GGK;"&amp;'Meldung Teilnehmer'!N10&amp;";"&amp;'Meldung Teilnehmer'!O10&amp;";"&amp;'Meldung Teilnehmer'!P10,"")</f>
        <v/>
      </c>
    </row>
    <row r="5" spans="1:1" s="53" customFormat="1" ht="24.95" customHeight="1" x14ac:dyDescent="0.35">
      <c r="A5" s="59" t="str">
        <f>IF(NOT(ISBLANK('Meldung Teilnehmer'!B11)),'Meldung Teilnehmer'!B11&amp;";"&amp;'Meldung Teilnehmer'!C11&amp;";"&amp;'Meldung Teilnehmer'!D11&amp;";"&amp;TEXT('Meldung Teilnehmer'!E11,"JJJJ-MM-TT")&amp;";;"&amp;'allg. Daten'!C$6&amp;";EK;"&amp;'Meldung Teilnehmer'!G11&amp;";"&amp;'Meldung Teilnehmer'!H11&amp;";PK;"&amp;'Meldung Teilnehmer'!I11&amp;";"&amp;'Meldung Teilnehmer'!J11&amp;";KGK;"&amp;'Meldung Teilnehmer'!K11&amp;";"&amp;'Meldung Teilnehmer'!L11&amp;";"&amp;'Meldung Teilnehmer'!M11&amp;";GGK;"&amp;'Meldung Teilnehmer'!N11&amp;";"&amp;'Meldung Teilnehmer'!O11&amp;";"&amp;'Meldung Teilnehmer'!P11,"")</f>
        <v/>
      </c>
    </row>
    <row r="6" spans="1:1" s="53" customFormat="1" ht="24.95" customHeight="1" x14ac:dyDescent="0.35">
      <c r="A6" s="59" t="str">
        <f>IF(NOT(ISBLANK('Meldung Teilnehmer'!B12)),'Meldung Teilnehmer'!B12&amp;";"&amp;'Meldung Teilnehmer'!C12&amp;";"&amp;'Meldung Teilnehmer'!D12&amp;";"&amp;TEXT('Meldung Teilnehmer'!E12,"JJJJ-MM-TT")&amp;";;"&amp;'allg. Daten'!C$6&amp;";EK;"&amp;'Meldung Teilnehmer'!G12&amp;";"&amp;'Meldung Teilnehmer'!H12&amp;";PK;"&amp;'Meldung Teilnehmer'!I12&amp;";"&amp;'Meldung Teilnehmer'!J12&amp;";KGK;"&amp;'Meldung Teilnehmer'!K12&amp;";"&amp;'Meldung Teilnehmer'!L12&amp;";"&amp;'Meldung Teilnehmer'!M12&amp;";GGK;"&amp;'Meldung Teilnehmer'!N12&amp;";"&amp;'Meldung Teilnehmer'!O12&amp;";"&amp;'Meldung Teilnehmer'!P12,"")</f>
        <v/>
      </c>
    </row>
    <row r="7" spans="1:1" s="53" customFormat="1" ht="24.95" customHeight="1" x14ac:dyDescent="0.35">
      <c r="A7" s="59" t="str">
        <f>IF(NOT(ISBLANK('Meldung Teilnehmer'!B13)),'Meldung Teilnehmer'!B13&amp;";"&amp;'Meldung Teilnehmer'!C13&amp;";"&amp;'Meldung Teilnehmer'!D13&amp;";"&amp;TEXT('Meldung Teilnehmer'!E13,"JJJJ-MM-TT")&amp;";;"&amp;'allg. Daten'!C$6&amp;";EK;"&amp;'Meldung Teilnehmer'!G13&amp;";"&amp;'Meldung Teilnehmer'!H13&amp;";PK;"&amp;'Meldung Teilnehmer'!I13&amp;";"&amp;'Meldung Teilnehmer'!J13&amp;";KGK;"&amp;'Meldung Teilnehmer'!K13&amp;";"&amp;'Meldung Teilnehmer'!L13&amp;";"&amp;'Meldung Teilnehmer'!M13&amp;";GGK;"&amp;'Meldung Teilnehmer'!N13&amp;";"&amp;'Meldung Teilnehmer'!O13&amp;";"&amp;'Meldung Teilnehmer'!P13,"")</f>
        <v/>
      </c>
    </row>
    <row r="8" spans="1:1" s="53" customFormat="1" ht="24.95" customHeight="1" x14ac:dyDescent="0.35">
      <c r="A8" s="59" t="str">
        <f>IF(NOT(ISBLANK('Meldung Teilnehmer'!B14)),'Meldung Teilnehmer'!B14&amp;";"&amp;'Meldung Teilnehmer'!C14&amp;";"&amp;'Meldung Teilnehmer'!D14&amp;";"&amp;TEXT('Meldung Teilnehmer'!E14,"JJJJ-MM-TT")&amp;";;"&amp;'allg. Daten'!C$6&amp;";EK;"&amp;'Meldung Teilnehmer'!G14&amp;";"&amp;'Meldung Teilnehmer'!H14&amp;";PK;"&amp;'Meldung Teilnehmer'!I14&amp;";"&amp;'Meldung Teilnehmer'!J14&amp;";KGK;"&amp;'Meldung Teilnehmer'!K14&amp;";"&amp;'Meldung Teilnehmer'!L14&amp;";"&amp;'Meldung Teilnehmer'!M14&amp;";GGK;"&amp;'Meldung Teilnehmer'!N14&amp;";"&amp;'Meldung Teilnehmer'!O14&amp;";"&amp;'Meldung Teilnehmer'!P14,"")</f>
        <v/>
      </c>
    </row>
    <row r="9" spans="1:1" s="53" customFormat="1" ht="24.95" customHeight="1" x14ac:dyDescent="0.35">
      <c r="A9" s="59" t="str">
        <f>IF(NOT(ISBLANK('Meldung Teilnehmer'!B15)),'Meldung Teilnehmer'!B15&amp;";"&amp;'Meldung Teilnehmer'!C15&amp;";"&amp;'Meldung Teilnehmer'!D15&amp;";"&amp;TEXT('Meldung Teilnehmer'!E15,"JJJJ-MM-TT")&amp;";;"&amp;'allg. Daten'!C$6&amp;";EK;"&amp;'Meldung Teilnehmer'!G15&amp;";"&amp;'Meldung Teilnehmer'!H15&amp;";PK;"&amp;'Meldung Teilnehmer'!I15&amp;";"&amp;'Meldung Teilnehmer'!J15&amp;";KGK;"&amp;'Meldung Teilnehmer'!K15&amp;";"&amp;'Meldung Teilnehmer'!L15&amp;";"&amp;'Meldung Teilnehmer'!M15&amp;";GGK;"&amp;'Meldung Teilnehmer'!N15&amp;";"&amp;'Meldung Teilnehmer'!O15&amp;";"&amp;'Meldung Teilnehmer'!P15,"")</f>
        <v/>
      </c>
    </row>
    <row r="10" spans="1:1" s="53" customFormat="1" ht="24.95" customHeight="1" x14ac:dyDescent="0.35">
      <c r="A10" s="59" t="str">
        <f>IF(NOT(ISBLANK('Meldung Teilnehmer'!B16)),'Meldung Teilnehmer'!B16&amp;";"&amp;'Meldung Teilnehmer'!C16&amp;";"&amp;'Meldung Teilnehmer'!D16&amp;";"&amp;TEXT('Meldung Teilnehmer'!E16,"JJJJ-MM-TT")&amp;";;"&amp;'allg. Daten'!C$6&amp;";EK;"&amp;'Meldung Teilnehmer'!G16&amp;";"&amp;'Meldung Teilnehmer'!H16&amp;";PK;"&amp;'Meldung Teilnehmer'!I16&amp;";"&amp;'Meldung Teilnehmer'!J16&amp;";KGK;"&amp;'Meldung Teilnehmer'!K16&amp;";"&amp;'Meldung Teilnehmer'!L16&amp;";"&amp;'Meldung Teilnehmer'!M16&amp;";GGK;"&amp;'Meldung Teilnehmer'!N16&amp;";"&amp;'Meldung Teilnehmer'!O16&amp;";"&amp;'Meldung Teilnehmer'!P16,"")</f>
        <v/>
      </c>
    </row>
    <row r="11" spans="1:1" s="53" customFormat="1" ht="24.95" customHeight="1" x14ac:dyDescent="0.35">
      <c r="A11" s="59" t="str">
        <f>IF(NOT(ISBLANK('Meldung Teilnehmer'!B17)),'Meldung Teilnehmer'!B17&amp;";"&amp;'Meldung Teilnehmer'!C17&amp;";"&amp;'Meldung Teilnehmer'!D17&amp;";"&amp;TEXT('Meldung Teilnehmer'!E17,"JJJJ-MM-TT")&amp;";;"&amp;'allg. Daten'!C$6&amp;";EK;"&amp;'Meldung Teilnehmer'!G17&amp;";"&amp;'Meldung Teilnehmer'!H17&amp;";PK;"&amp;'Meldung Teilnehmer'!I17&amp;";"&amp;'Meldung Teilnehmer'!J17&amp;";KGK;"&amp;'Meldung Teilnehmer'!K17&amp;";"&amp;'Meldung Teilnehmer'!L17&amp;";"&amp;'Meldung Teilnehmer'!M17&amp;";GGK;"&amp;'Meldung Teilnehmer'!N17&amp;";"&amp;'Meldung Teilnehmer'!O17&amp;";"&amp;'Meldung Teilnehmer'!P17,"")</f>
        <v/>
      </c>
    </row>
    <row r="12" spans="1:1" s="53" customFormat="1" ht="24.95" customHeight="1" x14ac:dyDescent="0.35">
      <c r="A12" s="59" t="str">
        <f>IF(NOT(ISBLANK('Meldung Teilnehmer'!B18)),'Meldung Teilnehmer'!B18&amp;";"&amp;'Meldung Teilnehmer'!C18&amp;";"&amp;'Meldung Teilnehmer'!D18&amp;";"&amp;TEXT('Meldung Teilnehmer'!E18,"JJJJ-MM-TT")&amp;";;"&amp;'allg. Daten'!C$6&amp;";EK;"&amp;'Meldung Teilnehmer'!G18&amp;";"&amp;'Meldung Teilnehmer'!H18&amp;";PK;"&amp;'Meldung Teilnehmer'!I18&amp;";"&amp;'Meldung Teilnehmer'!J18&amp;";KGK;"&amp;'Meldung Teilnehmer'!K18&amp;";"&amp;'Meldung Teilnehmer'!L18&amp;";"&amp;'Meldung Teilnehmer'!M18&amp;";GGK;"&amp;'Meldung Teilnehmer'!N18&amp;";"&amp;'Meldung Teilnehmer'!O18&amp;";"&amp;'Meldung Teilnehmer'!P18,"")</f>
        <v/>
      </c>
    </row>
    <row r="13" spans="1:1" s="53" customFormat="1" ht="24.95" customHeight="1" x14ac:dyDescent="0.35">
      <c r="A13" s="59" t="str">
        <f>IF(NOT(ISBLANK('Meldung Teilnehmer'!B19)),'Meldung Teilnehmer'!B19&amp;";"&amp;'Meldung Teilnehmer'!C19&amp;";"&amp;'Meldung Teilnehmer'!D19&amp;";"&amp;TEXT('Meldung Teilnehmer'!E19,"JJJJ-MM-TT")&amp;";;"&amp;'allg. Daten'!C$6&amp;";EK;"&amp;'Meldung Teilnehmer'!G19&amp;";"&amp;'Meldung Teilnehmer'!H19&amp;";PK;"&amp;'Meldung Teilnehmer'!I19&amp;";"&amp;'Meldung Teilnehmer'!J19&amp;";KGK;"&amp;'Meldung Teilnehmer'!K19&amp;";"&amp;'Meldung Teilnehmer'!L19&amp;";"&amp;'Meldung Teilnehmer'!M19&amp;";GGK;"&amp;'Meldung Teilnehmer'!N19&amp;";"&amp;'Meldung Teilnehmer'!O19&amp;";"&amp;'Meldung Teilnehmer'!P19,"")</f>
        <v/>
      </c>
    </row>
    <row r="14" spans="1:1" s="53" customFormat="1" ht="24.95" customHeight="1" x14ac:dyDescent="0.35">
      <c r="A14" s="59" t="str">
        <f>IF(NOT(ISBLANK('Meldung Teilnehmer'!B20)),'Meldung Teilnehmer'!B20&amp;";"&amp;'Meldung Teilnehmer'!C20&amp;";"&amp;'Meldung Teilnehmer'!D20&amp;";"&amp;TEXT('Meldung Teilnehmer'!E20,"JJJJ-MM-TT")&amp;";;"&amp;'allg. Daten'!C$6&amp;";EK;"&amp;'Meldung Teilnehmer'!G20&amp;";"&amp;'Meldung Teilnehmer'!H20&amp;";PK;"&amp;'Meldung Teilnehmer'!I20&amp;";"&amp;'Meldung Teilnehmer'!J20&amp;";KGK;"&amp;'Meldung Teilnehmer'!K20&amp;";"&amp;'Meldung Teilnehmer'!L20&amp;";"&amp;'Meldung Teilnehmer'!M20&amp;";GGK;"&amp;'Meldung Teilnehmer'!N20&amp;";"&amp;'Meldung Teilnehmer'!O20&amp;";"&amp;'Meldung Teilnehmer'!P20,"")</f>
        <v/>
      </c>
    </row>
    <row r="15" spans="1:1" s="53" customFormat="1" ht="24.95" customHeight="1" x14ac:dyDescent="0.35">
      <c r="A15" s="59" t="str">
        <f>IF(NOT(ISBLANK('Meldung Teilnehmer'!B21)),'Meldung Teilnehmer'!B21&amp;";"&amp;'Meldung Teilnehmer'!C21&amp;";"&amp;'Meldung Teilnehmer'!D21&amp;";"&amp;TEXT('Meldung Teilnehmer'!E21,"JJJJ-MM-TT")&amp;";;"&amp;'allg. Daten'!C$6&amp;";EK;"&amp;'Meldung Teilnehmer'!G21&amp;";"&amp;'Meldung Teilnehmer'!H21&amp;";PK;"&amp;'Meldung Teilnehmer'!I21&amp;";"&amp;'Meldung Teilnehmer'!J21&amp;";KGK;"&amp;'Meldung Teilnehmer'!K21&amp;";"&amp;'Meldung Teilnehmer'!L21&amp;";"&amp;'Meldung Teilnehmer'!M21&amp;";GGK;"&amp;'Meldung Teilnehmer'!N21&amp;";"&amp;'Meldung Teilnehmer'!O21&amp;";"&amp;'Meldung Teilnehmer'!P21,"")</f>
        <v/>
      </c>
    </row>
    <row r="16" spans="1:1" s="53" customFormat="1" ht="24.95" customHeight="1" x14ac:dyDescent="0.35">
      <c r="A16" s="59" t="str">
        <f>IF(NOT(ISBLANK('Meldung Teilnehmer'!B22)),'Meldung Teilnehmer'!B22&amp;";"&amp;'Meldung Teilnehmer'!C22&amp;";"&amp;'Meldung Teilnehmer'!D22&amp;";"&amp;TEXT('Meldung Teilnehmer'!E22,"JJJJ-MM-TT")&amp;";;"&amp;'allg. Daten'!C$6&amp;";EK;"&amp;'Meldung Teilnehmer'!G22&amp;";"&amp;'Meldung Teilnehmer'!H22&amp;";PK;"&amp;'Meldung Teilnehmer'!I22&amp;";"&amp;'Meldung Teilnehmer'!J22&amp;";KGK;"&amp;'Meldung Teilnehmer'!K22&amp;";"&amp;'Meldung Teilnehmer'!L22&amp;";"&amp;'Meldung Teilnehmer'!M22&amp;";GGK;"&amp;'Meldung Teilnehmer'!N22&amp;";"&amp;'Meldung Teilnehmer'!O22&amp;";"&amp;'Meldung Teilnehmer'!P22,"")</f>
        <v/>
      </c>
    </row>
    <row r="17" spans="1:1" s="53" customFormat="1" ht="24.95" customHeight="1" x14ac:dyDescent="0.35">
      <c r="A17" s="59" t="str">
        <f>IF(NOT(ISBLANK('Meldung Teilnehmer'!B23)),'Meldung Teilnehmer'!B23&amp;";"&amp;'Meldung Teilnehmer'!C23&amp;";"&amp;'Meldung Teilnehmer'!D23&amp;";"&amp;TEXT('Meldung Teilnehmer'!E23,"JJJJ-MM-TT")&amp;";;"&amp;'allg. Daten'!C$6&amp;";EK;"&amp;'Meldung Teilnehmer'!G23&amp;";"&amp;'Meldung Teilnehmer'!H23&amp;";PK;"&amp;'Meldung Teilnehmer'!I23&amp;";"&amp;'Meldung Teilnehmer'!J23&amp;";KGK;"&amp;'Meldung Teilnehmer'!K23&amp;";"&amp;'Meldung Teilnehmer'!L23&amp;";"&amp;'Meldung Teilnehmer'!M23&amp;";GGK;"&amp;'Meldung Teilnehmer'!N23&amp;";"&amp;'Meldung Teilnehmer'!O23&amp;";"&amp;'Meldung Teilnehmer'!P23,"")</f>
        <v/>
      </c>
    </row>
    <row r="18" spans="1:1" s="53" customFormat="1" ht="24.95" customHeight="1" x14ac:dyDescent="0.35">
      <c r="A18" s="59" t="str">
        <f>IF(NOT(ISBLANK('Meldung Teilnehmer'!B24)),'Meldung Teilnehmer'!B24&amp;";"&amp;'Meldung Teilnehmer'!C24&amp;";"&amp;'Meldung Teilnehmer'!D24&amp;";"&amp;TEXT('Meldung Teilnehmer'!E24,"JJJJ-MM-TT")&amp;";;"&amp;'allg. Daten'!C$6&amp;";EK;"&amp;'Meldung Teilnehmer'!G24&amp;";"&amp;'Meldung Teilnehmer'!H24&amp;";PK;"&amp;'Meldung Teilnehmer'!I24&amp;";"&amp;'Meldung Teilnehmer'!J24&amp;";KGK;"&amp;'Meldung Teilnehmer'!K24&amp;";"&amp;'Meldung Teilnehmer'!L24&amp;";"&amp;'Meldung Teilnehmer'!M24&amp;";GGK;"&amp;'Meldung Teilnehmer'!N24&amp;";"&amp;'Meldung Teilnehmer'!O24&amp;";"&amp;'Meldung Teilnehmer'!P24,"")</f>
        <v/>
      </c>
    </row>
    <row r="19" spans="1:1" s="53" customFormat="1" ht="24.95" customHeight="1" x14ac:dyDescent="0.35">
      <c r="A19" s="59" t="str">
        <f>IF(NOT(ISBLANK('Meldung Teilnehmer'!B25)),'Meldung Teilnehmer'!B25&amp;";"&amp;'Meldung Teilnehmer'!C25&amp;";"&amp;'Meldung Teilnehmer'!D25&amp;";"&amp;TEXT('Meldung Teilnehmer'!E25,"JJJJ-MM-TT")&amp;";;"&amp;'allg. Daten'!C$6&amp;";EK;"&amp;'Meldung Teilnehmer'!G25&amp;";"&amp;'Meldung Teilnehmer'!H25&amp;";PK;"&amp;'Meldung Teilnehmer'!I25&amp;";"&amp;'Meldung Teilnehmer'!J25&amp;";KGK;"&amp;'Meldung Teilnehmer'!K25&amp;";"&amp;'Meldung Teilnehmer'!L25&amp;";"&amp;'Meldung Teilnehmer'!M25&amp;";GGK;"&amp;'Meldung Teilnehmer'!N25&amp;";"&amp;'Meldung Teilnehmer'!O25&amp;";"&amp;'Meldung Teilnehmer'!P25,"")</f>
        <v/>
      </c>
    </row>
    <row r="20" spans="1:1" s="53" customFormat="1" ht="24.95" customHeight="1" x14ac:dyDescent="0.35">
      <c r="A20" s="59" t="str">
        <f>IF(NOT(ISBLANK('Meldung Teilnehmer'!B26)),'Meldung Teilnehmer'!B26&amp;";"&amp;'Meldung Teilnehmer'!C26&amp;";"&amp;'Meldung Teilnehmer'!D26&amp;";"&amp;TEXT('Meldung Teilnehmer'!E26,"JJJJ-MM-TT")&amp;";;"&amp;'allg. Daten'!C$6&amp;";EK;"&amp;'Meldung Teilnehmer'!G26&amp;";"&amp;'Meldung Teilnehmer'!H26&amp;";PK;"&amp;'Meldung Teilnehmer'!I26&amp;";"&amp;'Meldung Teilnehmer'!J26&amp;";KGK;"&amp;'Meldung Teilnehmer'!K26&amp;";"&amp;'Meldung Teilnehmer'!L26&amp;";"&amp;'Meldung Teilnehmer'!M26&amp;";GGK;"&amp;'Meldung Teilnehmer'!N26&amp;";"&amp;'Meldung Teilnehmer'!O26&amp;";"&amp;'Meldung Teilnehmer'!P26,"")</f>
        <v/>
      </c>
    </row>
    <row r="21" spans="1:1" s="53" customFormat="1" ht="24.95" customHeight="1" x14ac:dyDescent="0.35">
      <c r="A21" s="59" t="str">
        <f>IF(NOT(ISBLANK('Meldung Teilnehmer'!B27)),'Meldung Teilnehmer'!B27&amp;";"&amp;'Meldung Teilnehmer'!C27&amp;";"&amp;'Meldung Teilnehmer'!D27&amp;";"&amp;TEXT('Meldung Teilnehmer'!E27,"JJJJ-MM-TT")&amp;";;"&amp;'allg. Daten'!C$6&amp;";EK;"&amp;'Meldung Teilnehmer'!G27&amp;";"&amp;'Meldung Teilnehmer'!H27&amp;";PK;"&amp;'Meldung Teilnehmer'!I27&amp;";"&amp;'Meldung Teilnehmer'!J27&amp;";KGK;"&amp;'Meldung Teilnehmer'!K27&amp;";"&amp;'Meldung Teilnehmer'!L27&amp;";"&amp;'Meldung Teilnehmer'!M27&amp;";GGK;"&amp;'Meldung Teilnehmer'!N27&amp;";"&amp;'Meldung Teilnehmer'!O27&amp;";"&amp;'Meldung Teilnehmer'!P27,"")</f>
        <v/>
      </c>
    </row>
    <row r="22" spans="1:1" s="53" customFormat="1" ht="24.95" customHeight="1" x14ac:dyDescent="0.35">
      <c r="A22" s="59" t="str">
        <f>IF(NOT(ISBLANK('Meldung Teilnehmer'!B28)),'Meldung Teilnehmer'!B28&amp;";"&amp;'Meldung Teilnehmer'!C28&amp;";"&amp;'Meldung Teilnehmer'!D28&amp;";"&amp;TEXT('Meldung Teilnehmer'!E28,"JJJJ-MM-TT")&amp;";;"&amp;'allg. Daten'!C$6&amp;";EK;"&amp;'Meldung Teilnehmer'!G28&amp;";"&amp;'Meldung Teilnehmer'!H28&amp;";PK;"&amp;'Meldung Teilnehmer'!I28&amp;";"&amp;'Meldung Teilnehmer'!J28&amp;";KGK;"&amp;'Meldung Teilnehmer'!K28&amp;";"&amp;'Meldung Teilnehmer'!L28&amp;";"&amp;'Meldung Teilnehmer'!M28&amp;";GGK;"&amp;'Meldung Teilnehmer'!N28&amp;";"&amp;'Meldung Teilnehmer'!O28&amp;";"&amp;'Meldung Teilnehmer'!P28,"")</f>
        <v/>
      </c>
    </row>
    <row r="23" spans="1:1" s="53" customFormat="1" ht="24.95" customHeight="1" x14ac:dyDescent="0.35">
      <c r="A23" s="59" t="str">
        <f>IF(NOT(ISBLANK('Meldung Teilnehmer'!B29)),'Meldung Teilnehmer'!B29&amp;";"&amp;'Meldung Teilnehmer'!C29&amp;";"&amp;'Meldung Teilnehmer'!D29&amp;";"&amp;TEXT('Meldung Teilnehmer'!E29,"JJJJ-MM-TT")&amp;";;"&amp;'allg. Daten'!C$6&amp;";EK;"&amp;'Meldung Teilnehmer'!G29&amp;";"&amp;'Meldung Teilnehmer'!H29&amp;";PK;"&amp;'Meldung Teilnehmer'!I29&amp;";"&amp;'Meldung Teilnehmer'!J29&amp;";KGK;"&amp;'Meldung Teilnehmer'!K29&amp;";"&amp;'Meldung Teilnehmer'!L29&amp;";"&amp;'Meldung Teilnehmer'!M29&amp;";GGK;"&amp;'Meldung Teilnehmer'!N29&amp;";"&amp;'Meldung Teilnehmer'!O29&amp;";"&amp;'Meldung Teilnehmer'!P29,"")</f>
        <v/>
      </c>
    </row>
    <row r="24" spans="1:1" s="53" customFormat="1" ht="24.95" customHeight="1" x14ac:dyDescent="0.35">
      <c r="A24" s="59" t="str">
        <f>IF(NOT(ISBLANK('Meldung Teilnehmer'!B30)),'Meldung Teilnehmer'!B30&amp;";"&amp;'Meldung Teilnehmer'!C30&amp;";"&amp;'Meldung Teilnehmer'!D30&amp;";"&amp;TEXT('Meldung Teilnehmer'!E30,"JJJJ-MM-TT")&amp;";;"&amp;'allg. Daten'!C$6&amp;";EK;"&amp;'Meldung Teilnehmer'!G30&amp;";"&amp;'Meldung Teilnehmer'!H30&amp;";PK;"&amp;'Meldung Teilnehmer'!I30&amp;";"&amp;'Meldung Teilnehmer'!J30&amp;";KGK;"&amp;'Meldung Teilnehmer'!K30&amp;";"&amp;'Meldung Teilnehmer'!L30&amp;";"&amp;'Meldung Teilnehmer'!M30&amp;";GGK;"&amp;'Meldung Teilnehmer'!N30&amp;";"&amp;'Meldung Teilnehmer'!O30&amp;";"&amp;'Meldung Teilnehmer'!P30,"")</f>
        <v/>
      </c>
    </row>
    <row r="25" spans="1:1" s="53" customFormat="1" ht="24.95" customHeight="1" x14ac:dyDescent="0.35">
      <c r="A25" s="59" t="str">
        <f>IF(NOT(ISBLANK('Meldung Teilnehmer'!B31)),'Meldung Teilnehmer'!B31&amp;";"&amp;'Meldung Teilnehmer'!C31&amp;";"&amp;'Meldung Teilnehmer'!D31&amp;";"&amp;TEXT('Meldung Teilnehmer'!E31,"JJJJ-MM-TT")&amp;";;"&amp;'allg. Daten'!C$6&amp;";EK;"&amp;'Meldung Teilnehmer'!G31&amp;";"&amp;'Meldung Teilnehmer'!H31&amp;";PK;"&amp;'Meldung Teilnehmer'!I31&amp;";"&amp;'Meldung Teilnehmer'!J31&amp;";KGK;"&amp;'Meldung Teilnehmer'!K31&amp;";"&amp;'Meldung Teilnehmer'!L31&amp;";"&amp;'Meldung Teilnehmer'!M31&amp;";GGK;"&amp;'Meldung Teilnehmer'!N31&amp;";"&amp;'Meldung Teilnehmer'!O31&amp;";"&amp;'Meldung Teilnehmer'!P31,"")</f>
        <v/>
      </c>
    </row>
    <row r="26" spans="1:1" s="53" customFormat="1" ht="24.95" customHeight="1" x14ac:dyDescent="0.35">
      <c r="A26" s="59" t="str">
        <f>IF(NOT(ISBLANK('Meldung Teilnehmer'!B32)),'Meldung Teilnehmer'!B32&amp;";"&amp;'Meldung Teilnehmer'!C32&amp;";"&amp;'Meldung Teilnehmer'!D32&amp;";"&amp;TEXT('Meldung Teilnehmer'!E32,"JJJJ-MM-TT")&amp;";;"&amp;'allg. Daten'!C$6&amp;";EK;"&amp;'Meldung Teilnehmer'!G32&amp;";"&amp;'Meldung Teilnehmer'!H32&amp;";PK;"&amp;'Meldung Teilnehmer'!I32&amp;";"&amp;'Meldung Teilnehmer'!J32&amp;";KGK;"&amp;'Meldung Teilnehmer'!K32&amp;";"&amp;'Meldung Teilnehmer'!L32&amp;";"&amp;'Meldung Teilnehmer'!M32&amp;";GGK;"&amp;'Meldung Teilnehmer'!N32&amp;";"&amp;'Meldung Teilnehmer'!O32&amp;";"&amp;'Meldung Teilnehmer'!P32,"")</f>
        <v/>
      </c>
    </row>
    <row r="27" spans="1:1" s="53" customFormat="1" ht="24.95" customHeight="1" x14ac:dyDescent="0.35">
      <c r="A27" s="59" t="str">
        <f>IF(NOT(ISBLANK('Meldung Teilnehmer'!B33)),'Meldung Teilnehmer'!B33&amp;";"&amp;'Meldung Teilnehmer'!C33&amp;";"&amp;'Meldung Teilnehmer'!D33&amp;";"&amp;TEXT('Meldung Teilnehmer'!E33,"JJJJ-MM-TT")&amp;";;"&amp;'allg. Daten'!C$6&amp;";EK;"&amp;'Meldung Teilnehmer'!G33&amp;";"&amp;'Meldung Teilnehmer'!H33&amp;";PK;"&amp;'Meldung Teilnehmer'!I33&amp;";"&amp;'Meldung Teilnehmer'!J33&amp;";KGK;"&amp;'Meldung Teilnehmer'!K33&amp;";"&amp;'Meldung Teilnehmer'!L33&amp;";"&amp;'Meldung Teilnehmer'!M33&amp;";GGK;"&amp;'Meldung Teilnehmer'!N33&amp;";"&amp;'Meldung Teilnehmer'!O33&amp;";"&amp;'Meldung Teilnehmer'!P33,"")</f>
        <v/>
      </c>
    </row>
    <row r="28" spans="1:1" s="53" customFormat="1" ht="24.95" customHeight="1" x14ac:dyDescent="0.35">
      <c r="A28" s="59" t="str">
        <f>IF(NOT(ISBLANK('Meldung Teilnehmer'!B34)),'Meldung Teilnehmer'!B34&amp;";"&amp;'Meldung Teilnehmer'!C34&amp;";"&amp;'Meldung Teilnehmer'!D34&amp;";"&amp;TEXT('Meldung Teilnehmer'!E34,"JJJJ-MM-TT")&amp;";;"&amp;'allg. Daten'!C$6&amp;";EK;"&amp;'Meldung Teilnehmer'!G34&amp;";"&amp;'Meldung Teilnehmer'!H34&amp;";PK;"&amp;'Meldung Teilnehmer'!I34&amp;";"&amp;'Meldung Teilnehmer'!J34&amp;";KGK;"&amp;'Meldung Teilnehmer'!K34&amp;";"&amp;'Meldung Teilnehmer'!L34&amp;";"&amp;'Meldung Teilnehmer'!M34&amp;";GGK;"&amp;'Meldung Teilnehmer'!N34&amp;";"&amp;'Meldung Teilnehmer'!O34&amp;";"&amp;'Meldung Teilnehmer'!P34,"")</f>
        <v/>
      </c>
    </row>
    <row r="29" spans="1:1" s="53" customFormat="1" ht="24.95" customHeight="1" x14ac:dyDescent="0.35">
      <c r="A29" s="59" t="str">
        <f>IF(NOT(ISBLANK('Meldung Teilnehmer'!B35)),'Meldung Teilnehmer'!B35&amp;";"&amp;'Meldung Teilnehmer'!C35&amp;";"&amp;'Meldung Teilnehmer'!D35&amp;";"&amp;TEXT('Meldung Teilnehmer'!E35,"JJJJ-MM-TT")&amp;";;"&amp;'allg. Daten'!C$6&amp;";EK;"&amp;'Meldung Teilnehmer'!G35&amp;";"&amp;'Meldung Teilnehmer'!H35&amp;";PK;"&amp;'Meldung Teilnehmer'!I35&amp;";"&amp;'Meldung Teilnehmer'!J35&amp;";KGK;"&amp;'Meldung Teilnehmer'!K35&amp;";"&amp;'Meldung Teilnehmer'!L35&amp;";"&amp;'Meldung Teilnehmer'!M35&amp;";GGK;"&amp;'Meldung Teilnehmer'!N35&amp;";"&amp;'Meldung Teilnehmer'!O35&amp;";"&amp;'Meldung Teilnehmer'!P35,"")</f>
        <v/>
      </c>
    </row>
    <row r="30" spans="1:1" s="53" customFormat="1" ht="24.95" customHeight="1" x14ac:dyDescent="0.35">
      <c r="A30" s="59" t="str">
        <f>IF(NOT(ISBLANK('Meldung Teilnehmer'!B36)),'Meldung Teilnehmer'!B36&amp;";"&amp;'Meldung Teilnehmer'!C36&amp;";"&amp;'Meldung Teilnehmer'!D36&amp;";"&amp;TEXT('Meldung Teilnehmer'!E36,"JJJJ-MM-TT")&amp;";;"&amp;'allg. Daten'!C$6&amp;";EK;"&amp;'Meldung Teilnehmer'!G36&amp;";"&amp;'Meldung Teilnehmer'!H36&amp;";PK;"&amp;'Meldung Teilnehmer'!I36&amp;";"&amp;'Meldung Teilnehmer'!J36&amp;";KGK;"&amp;'Meldung Teilnehmer'!K36&amp;";"&amp;'Meldung Teilnehmer'!L36&amp;";"&amp;'Meldung Teilnehmer'!M36&amp;";GGK;"&amp;'Meldung Teilnehmer'!N36&amp;";"&amp;'Meldung Teilnehmer'!O36&amp;";"&amp;'Meldung Teilnehmer'!P36,"")</f>
        <v/>
      </c>
    </row>
    <row r="31" spans="1:1" s="53" customFormat="1" ht="24.95" customHeight="1" x14ac:dyDescent="0.35">
      <c r="A31" s="59" t="str">
        <f>IF(NOT(ISBLANK('Meldung Teilnehmer'!B37)),'Meldung Teilnehmer'!B37&amp;";"&amp;'Meldung Teilnehmer'!C37&amp;";"&amp;'Meldung Teilnehmer'!D37&amp;";"&amp;TEXT('Meldung Teilnehmer'!E37,"JJJJ-MM-TT")&amp;";;"&amp;'allg. Daten'!C$6&amp;";EK;"&amp;'Meldung Teilnehmer'!G37&amp;";"&amp;'Meldung Teilnehmer'!H37&amp;";PK;"&amp;'Meldung Teilnehmer'!I37&amp;";"&amp;'Meldung Teilnehmer'!J37&amp;";KGK;"&amp;'Meldung Teilnehmer'!K37&amp;";"&amp;'Meldung Teilnehmer'!L37&amp;";"&amp;'Meldung Teilnehmer'!M37&amp;";GGK;"&amp;'Meldung Teilnehmer'!N37&amp;";"&amp;'Meldung Teilnehmer'!O37&amp;";"&amp;'Meldung Teilnehmer'!P37,"")</f>
        <v/>
      </c>
    </row>
    <row r="32" spans="1:1" s="53" customFormat="1" ht="24.95" customHeight="1" x14ac:dyDescent="0.35">
      <c r="A32" s="59" t="str">
        <f>IF(NOT(ISBLANK('Meldung Teilnehmer'!B38)),'Meldung Teilnehmer'!B38&amp;";"&amp;'Meldung Teilnehmer'!C38&amp;";"&amp;'Meldung Teilnehmer'!D38&amp;";"&amp;TEXT('Meldung Teilnehmer'!E38,"JJJJ-MM-TT")&amp;";;"&amp;'allg. Daten'!C$6&amp;";EK;"&amp;'Meldung Teilnehmer'!G38&amp;";"&amp;'Meldung Teilnehmer'!H38&amp;";PK;"&amp;'Meldung Teilnehmer'!I38&amp;";"&amp;'Meldung Teilnehmer'!J38&amp;";KGK;"&amp;'Meldung Teilnehmer'!K38&amp;";"&amp;'Meldung Teilnehmer'!L38&amp;";"&amp;'Meldung Teilnehmer'!M38&amp;";GGK;"&amp;'Meldung Teilnehmer'!N38&amp;";"&amp;'Meldung Teilnehmer'!O38&amp;";"&amp;'Meldung Teilnehmer'!P38,"")</f>
        <v/>
      </c>
    </row>
    <row r="33" spans="1:1" s="53" customFormat="1" ht="24.95" customHeight="1" x14ac:dyDescent="0.35">
      <c r="A33" s="59" t="str">
        <f>IF(NOT(ISBLANK('Meldung Teilnehmer'!B39)),'Meldung Teilnehmer'!B39&amp;";"&amp;'Meldung Teilnehmer'!C39&amp;";"&amp;'Meldung Teilnehmer'!D39&amp;";"&amp;TEXT('Meldung Teilnehmer'!E39,"JJJJ-MM-TT")&amp;";;"&amp;'allg. Daten'!C$6&amp;";EK;"&amp;'Meldung Teilnehmer'!G39&amp;";"&amp;'Meldung Teilnehmer'!H39&amp;";PK;"&amp;'Meldung Teilnehmer'!I39&amp;";"&amp;'Meldung Teilnehmer'!J39&amp;";KGK;"&amp;'Meldung Teilnehmer'!K39&amp;";"&amp;'Meldung Teilnehmer'!L39&amp;";"&amp;'Meldung Teilnehmer'!M39&amp;";GGK;"&amp;'Meldung Teilnehmer'!N39&amp;";"&amp;'Meldung Teilnehmer'!O39&amp;";"&amp;'Meldung Teilnehmer'!P39,"")</f>
        <v/>
      </c>
    </row>
    <row r="34" spans="1:1" s="53" customFormat="1" ht="24.95" customHeight="1" x14ac:dyDescent="0.35">
      <c r="A34" s="59" t="str">
        <f>IF(NOT(ISBLANK('Meldung Teilnehmer'!B40)),'Meldung Teilnehmer'!B40&amp;";"&amp;'Meldung Teilnehmer'!C40&amp;";"&amp;'Meldung Teilnehmer'!D40&amp;";"&amp;TEXT('Meldung Teilnehmer'!E40,"JJJJ-MM-TT")&amp;";;"&amp;'allg. Daten'!C$6&amp;";EK;"&amp;'Meldung Teilnehmer'!G40&amp;";"&amp;'Meldung Teilnehmer'!H40&amp;";PK;"&amp;'Meldung Teilnehmer'!I40&amp;";"&amp;'Meldung Teilnehmer'!J40&amp;";KGK;"&amp;'Meldung Teilnehmer'!K40&amp;";"&amp;'Meldung Teilnehmer'!L40&amp;";"&amp;'Meldung Teilnehmer'!M40&amp;";GGK;"&amp;'Meldung Teilnehmer'!N40&amp;";"&amp;'Meldung Teilnehmer'!O40&amp;";"&amp;'Meldung Teilnehmer'!P40,"")</f>
        <v/>
      </c>
    </row>
    <row r="35" spans="1:1" s="53" customFormat="1" ht="24.95" customHeight="1" x14ac:dyDescent="0.35">
      <c r="A35" s="59" t="str">
        <f>IF(NOT(ISBLANK('Meldung Teilnehmer'!B41)),'Meldung Teilnehmer'!B41&amp;";"&amp;'Meldung Teilnehmer'!C41&amp;";"&amp;'Meldung Teilnehmer'!D41&amp;";"&amp;TEXT('Meldung Teilnehmer'!E41,"JJJJ-MM-TT")&amp;";;"&amp;'allg. Daten'!C$6&amp;";EK;"&amp;'Meldung Teilnehmer'!G41&amp;";"&amp;'Meldung Teilnehmer'!H41&amp;";PK;"&amp;'Meldung Teilnehmer'!I41&amp;";"&amp;'Meldung Teilnehmer'!J41&amp;";KGK;"&amp;'Meldung Teilnehmer'!K41&amp;";"&amp;'Meldung Teilnehmer'!L41&amp;";"&amp;'Meldung Teilnehmer'!M41&amp;";GGK;"&amp;'Meldung Teilnehmer'!N41&amp;";"&amp;'Meldung Teilnehmer'!O41&amp;";"&amp;'Meldung Teilnehmer'!P41,"")</f>
        <v/>
      </c>
    </row>
    <row r="36" spans="1:1" s="53" customFormat="1" ht="24.95" customHeight="1" x14ac:dyDescent="0.35">
      <c r="A36" s="59" t="str">
        <f>IF(NOT(ISBLANK('Meldung Teilnehmer'!B42)),'Meldung Teilnehmer'!B42&amp;";"&amp;'Meldung Teilnehmer'!C42&amp;";"&amp;'Meldung Teilnehmer'!D42&amp;";"&amp;TEXT('Meldung Teilnehmer'!E42,"JJJJ-MM-TT")&amp;";;"&amp;'allg. Daten'!C$6&amp;";EK;"&amp;'Meldung Teilnehmer'!G42&amp;";"&amp;'Meldung Teilnehmer'!H42&amp;";PK;"&amp;'Meldung Teilnehmer'!I42&amp;";"&amp;'Meldung Teilnehmer'!J42&amp;";KGK;"&amp;'Meldung Teilnehmer'!K42&amp;";"&amp;'Meldung Teilnehmer'!L42&amp;";"&amp;'Meldung Teilnehmer'!M42&amp;";GGK;"&amp;'Meldung Teilnehmer'!N42&amp;";"&amp;'Meldung Teilnehmer'!O42&amp;";"&amp;'Meldung Teilnehmer'!P42,"")</f>
        <v/>
      </c>
    </row>
    <row r="37" spans="1:1" s="53" customFormat="1" ht="24.95" customHeight="1" x14ac:dyDescent="0.35">
      <c r="A37" s="59" t="str">
        <f>IF(NOT(ISBLANK('Meldung Teilnehmer'!B43)),'Meldung Teilnehmer'!B43&amp;";"&amp;'Meldung Teilnehmer'!C43&amp;";"&amp;'Meldung Teilnehmer'!D43&amp;";"&amp;TEXT('Meldung Teilnehmer'!E43,"JJJJ-MM-TT")&amp;";;"&amp;'allg. Daten'!C$6&amp;";EK;"&amp;'Meldung Teilnehmer'!G43&amp;";"&amp;'Meldung Teilnehmer'!H43&amp;";PK;"&amp;'Meldung Teilnehmer'!I43&amp;";"&amp;'Meldung Teilnehmer'!J43&amp;";KGK;"&amp;'Meldung Teilnehmer'!K43&amp;";"&amp;'Meldung Teilnehmer'!L43&amp;";"&amp;'Meldung Teilnehmer'!M43&amp;";GGK;"&amp;'Meldung Teilnehmer'!N43&amp;";"&amp;'Meldung Teilnehmer'!O43&amp;";"&amp;'Meldung Teilnehmer'!P43,"")</f>
        <v/>
      </c>
    </row>
    <row r="38" spans="1:1" s="53" customFormat="1" ht="24.95" customHeight="1" x14ac:dyDescent="0.35">
      <c r="A38" s="59" t="str">
        <f>IF(NOT(ISBLANK('Meldung Teilnehmer'!B44)),'Meldung Teilnehmer'!B44&amp;";"&amp;'Meldung Teilnehmer'!C44&amp;";"&amp;'Meldung Teilnehmer'!D44&amp;";"&amp;TEXT('Meldung Teilnehmer'!E44,"JJJJ-MM-TT")&amp;";;"&amp;'allg. Daten'!C$6&amp;";EK;"&amp;'Meldung Teilnehmer'!G44&amp;";"&amp;'Meldung Teilnehmer'!H44&amp;";PK;"&amp;'Meldung Teilnehmer'!I44&amp;";"&amp;'Meldung Teilnehmer'!J44&amp;";KGK;"&amp;'Meldung Teilnehmer'!K44&amp;";"&amp;'Meldung Teilnehmer'!L44&amp;";"&amp;'Meldung Teilnehmer'!M44&amp;";GGK;"&amp;'Meldung Teilnehmer'!N44&amp;";"&amp;'Meldung Teilnehmer'!O44&amp;";"&amp;'Meldung Teilnehmer'!P44,"")</f>
        <v/>
      </c>
    </row>
    <row r="39" spans="1:1" s="53" customFormat="1" ht="24.95" customHeight="1" x14ac:dyDescent="0.35">
      <c r="A39" s="59" t="str">
        <f>IF(NOT(ISBLANK('Meldung Teilnehmer'!B45)),'Meldung Teilnehmer'!B45&amp;";"&amp;'Meldung Teilnehmer'!C45&amp;";"&amp;'Meldung Teilnehmer'!D45&amp;";"&amp;TEXT('Meldung Teilnehmer'!E45,"JJJJ-MM-TT")&amp;";;"&amp;'allg. Daten'!C$6&amp;";EK;"&amp;'Meldung Teilnehmer'!G45&amp;";"&amp;'Meldung Teilnehmer'!H45&amp;";PK;"&amp;'Meldung Teilnehmer'!I45&amp;";"&amp;'Meldung Teilnehmer'!J45&amp;";KGK;"&amp;'Meldung Teilnehmer'!K45&amp;";"&amp;'Meldung Teilnehmer'!L45&amp;";"&amp;'Meldung Teilnehmer'!M45&amp;";GGK;"&amp;'Meldung Teilnehmer'!N45&amp;";"&amp;'Meldung Teilnehmer'!O45&amp;";"&amp;'Meldung Teilnehmer'!P45,"")</f>
        <v/>
      </c>
    </row>
    <row r="40" spans="1:1" s="53" customFormat="1" ht="24.95" customHeight="1" x14ac:dyDescent="0.35">
      <c r="A40" s="59" t="str">
        <f>IF(NOT(ISBLANK('Meldung Teilnehmer'!B46)),'Meldung Teilnehmer'!B46&amp;";"&amp;'Meldung Teilnehmer'!C46&amp;";"&amp;'Meldung Teilnehmer'!D46&amp;";"&amp;TEXT('Meldung Teilnehmer'!E46,"JJJJ-MM-TT")&amp;";;"&amp;'allg. Daten'!C$6&amp;";EK;"&amp;'Meldung Teilnehmer'!G46&amp;";"&amp;'Meldung Teilnehmer'!H46&amp;";PK;"&amp;'Meldung Teilnehmer'!I46&amp;";"&amp;'Meldung Teilnehmer'!J46&amp;";KGK;"&amp;'Meldung Teilnehmer'!K46&amp;";"&amp;'Meldung Teilnehmer'!L46&amp;";"&amp;'Meldung Teilnehmer'!M46&amp;";GGK;"&amp;'Meldung Teilnehmer'!N46&amp;";"&amp;'Meldung Teilnehmer'!O46&amp;";"&amp;'Meldung Teilnehmer'!P46,"")</f>
        <v/>
      </c>
    </row>
    <row r="41" spans="1:1" s="53" customFormat="1" ht="24.95" customHeight="1" x14ac:dyDescent="0.35">
      <c r="A41" s="59" t="str">
        <f>IF(NOT(ISBLANK('Meldung Teilnehmer'!B47)),'Meldung Teilnehmer'!B47&amp;";"&amp;'Meldung Teilnehmer'!C47&amp;";"&amp;'Meldung Teilnehmer'!D47&amp;";"&amp;TEXT('Meldung Teilnehmer'!E47,"JJJJ-MM-TT")&amp;";;"&amp;'allg. Daten'!C$6&amp;";EK;"&amp;'Meldung Teilnehmer'!G47&amp;";"&amp;'Meldung Teilnehmer'!H47&amp;";PK;"&amp;'Meldung Teilnehmer'!I47&amp;";"&amp;'Meldung Teilnehmer'!J47&amp;";KGK;"&amp;'Meldung Teilnehmer'!K47&amp;";"&amp;'Meldung Teilnehmer'!L47&amp;";"&amp;'Meldung Teilnehmer'!M47&amp;";GGK;"&amp;'Meldung Teilnehmer'!N47&amp;";"&amp;'Meldung Teilnehmer'!O47&amp;";"&amp;'Meldung Teilnehmer'!P47,"")</f>
        <v/>
      </c>
    </row>
    <row r="42" spans="1:1" s="53" customFormat="1" ht="24.95" customHeight="1" x14ac:dyDescent="0.35">
      <c r="A42" s="59" t="str">
        <f>IF(NOT(ISBLANK('Meldung Teilnehmer'!B48)),'Meldung Teilnehmer'!B48&amp;";"&amp;'Meldung Teilnehmer'!C48&amp;";"&amp;'Meldung Teilnehmer'!D48&amp;";"&amp;TEXT('Meldung Teilnehmer'!E48,"JJJJ-MM-TT")&amp;";;"&amp;'allg. Daten'!C$6&amp;";EK;"&amp;'Meldung Teilnehmer'!G48&amp;";"&amp;'Meldung Teilnehmer'!H48&amp;";PK;"&amp;'Meldung Teilnehmer'!I48&amp;";"&amp;'Meldung Teilnehmer'!J48&amp;";KGK;"&amp;'Meldung Teilnehmer'!K48&amp;";"&amp;'Meldung Teilnehmer'!L48&amp;";"&amp;'Meldung Teilnehmer'!M48&amp;";GGK;"&amp;'Meldung Teilnehmer'!N48&amp;";"&amp;'Meldung Teilnehmer'!O48&amp;";"&amp;'Meldung Teilnehmer'!P48,"")</f>
        <v/>
      </c>
    </row>
    <row r="43" spans="1:1" s="53" customFormat="1" ht="24.95" customHeight="1" x14ac:dyDescent="0.35">
      <c r="A43" s="59" t="str">
        <f>IF(NOT(ISBLANK('Meldung Teilnehmer'!B49)),'Meldung Teilnehmer'!B49&amp;";"&amp;'Meldung Teilnehmer'!C49&amp;";"&amp;'Meldung Teilnehmer'!D49&amp;";"&amp;TEXT('Meldung Teilnehmer'!E49,"JJJJ-MM-TT")&amp;";;"&amp;'allg. Daten'!C$6&amp;";EK;"&amp;'Meldung Teilnehmer'!G49&amp;";"&amp;'Meldung Teilnehmer'!H49&amp;";PK;"&amp;'Meldung Teilnehmer'!I49&amp;";"&amp;'Meldung Teilnehmer'!J49&amp;";KGK;"&amp;'Meldung Teilnehmer'!K49&amp;";"&amp;'Meldung Teilnehmer'!L49&amp;";"&amp;'Meldung Teilnehmer'!M49&amp;";GGK;"&amp;'Meldung Teilnehmer'!N49&amp;";"&amp;'Meldung Teilnehmer'!O49&amp;";"&amp;'Meldung Teilnehmer'!P49,"")</f>
        <v/>
      </c>
    </row>
    <row r="44" spans="1:1" s="53" customFormat="1" ht="24.95" customHeight="1" x14ac:dyDescent="0.35">
      <c r="A44" s="59" t="str">
        <f>IF(NOT(ISBLANK('Meldung Teilnehmer'!B50)),'Meldung Teilnehmer'!B50&amp;";"&amp;'Meldung Teilnehmer'!C50&amp;";"&amp;'Meldung Teilnehmer'!D50&amp;";"&amp;TEXT('Meldung Teilnehmer'!E50,"JJJJ-MM-TT")&amp;";;"&amp;'allg. Daten'!C$6&amp;";EK;"&amp;'Meldung Teilnehmer'!G50&amp;";"&amp;'Meldung Teilnehmer'!H50&amp;";PK;"&amp;'Meldung Teilnehmer'!I50&amp;";"&amp;'Meldung Teilnehmer'!J50&amp;";KGK;"&amp;'Meldung Teilnehmer'!K50&amp;";"&amp;'Meldung Teilnehmer'!L50&amp;";"&amp;'Meldung Teilnehmer'!M50&amp;";GGK;"&amp;'Meldung Teilnehmer'!N50&amp;";"&amp;'Meldung Teilnehmer'!O50&amp;";"&amp;'Meldung Teilnehmer'!P50,"")</f>
        <v/>
      </c>
    </row>
    <row r="45" spans="1:1" s="53" customFormat="1" ht="24.95" customHeight="1" x14ac:dyDescent="0.35">
      <c r="A45" s="59" t="str">
        <f>IF(NOT(ISBLANK('Meldung Teilnehmer'!B51)),'Meldung Teilnehmer'!B51&amp;";"&amp;'Meldung Teilnehmer'!C51&amp;";"&amp;'Meldung Teilnehmer'!D51&amp;";"&amp;TEXT('Meldung Teilnehmer'!E51,"JJJJ-MM-TT")&amp;";;"&amp;'allg. Daten'!C$6&amp;";EK;"&amp;'Meldung Teilnehmer'!G51&amp;";"&amp;'Meldung Teilnehmer'!H51&amp;";PK;"&amp;'Meldung Teilnehmer'!I51&amp;";"&amp;'Meldung Teilnehmer'!J51&amp;";KGK;"&amp;'Meldung Teilnehmer'!K51&amp;";"&amp;'Meldung Teilnehmer'!L51&amp;";"&amp;'Meldung Teilnehmer'!M51&amp;";GGK;"&amp;'Meldung Teilnehmer'!N51&amp;";"&amp;'Meldung Teilnehmer'!O51&amp;";"&amp;'Meldung Teilnehmer'!P51,"")</f>
        <v/>
      </c>
    </row>
    <row r="46" spans="1:1" s="53" customFormat="1" ht="24.95" customHeight="1" x14ac:dyDescent="0.35">
      <c r="A46" s="59" t="str">
        <f>IF(NOT(ISBLANK('Meldung Teilnehmer'!B52)),'Meldung Teilnehmer'!B52&amp;";"&amp;'Meldung Teilnehmer'!C52&amp;";"&amp;'Meldung Teilnehmer'!D52&amp;";"&amp;TEXT('Meldung Teilnehmer'!E52,"JJJJ-MM-TT")&amp;";;"&amp;'allg. Daten'!C$6&amp;";EK;"&amp;'Meldung Teilnehmer'!G52&amp;";"&amp;'Meldung Teilnehmer'!H52&amp;";PK;"&amp;'Meldung Teilnehmer'!I52&amp;";"&amp;'Meldung Teilnehmer'!J52&amp;";KGK;"&amp;'Meldung Teilnehmer'!K52&amp;";"&amp;'Meldung Teilnehmer'!L52&amp;";"&amp;'Meldung Teilnehmer'!M52&amp;";GGK;"&amp;'Meldung Teilnehmer'!N52&amp;";"&amp;'Meldung Teilnehmer'!O52&amp;";"&amp;'Meldung Teilnehmer'!P52,"")</f>
        <v/>
      </c>
    </row>
    <row r="47" spans="1:1" s="53" customFormat="1" ht="24.95" customHeight="1" x14ac:dyDescent="0.35">
      <c r="A47" s="59" t="str">
        <f>IF(NOT(ISBLANK('Meldung Teilnehmer'!B53)),'Meldung Teilnehmer'!B53&amp;";"&amp;'Meldung Teilnehmer'!C53&amp;";"&amp;'Meldung Teilnehmer'!D53&amp;";"&amp;TEXT('Meldung Teilnehmer'!E53,"JJJJ-MM-TT")&amp;";;"&amp;'allg. Daten'!C$6&amp;";EK;"&amp;'Meldung Teilnehmer'!G53&amp;";"&amp;'Meldung Teilnehmer'!H53&amp;";PK;"&amp;'Meldung Teilnehmer'!I53&amp;";"&amp;'Meldung Teilnehmer'!J53&amp;";KGK;"&amp;'Meldung Teilnehmer'!K53&amp;";"&amp;'Meldung Teilnehmer'!L53&amp;";"&amp;'Meldung Teilnehmer'!M53&amp;";GGK;"&amp;'Meldung Teilnehmer'!N53&amp;";"&amp;'Meldung Teilnehmer'!O53&amp;";"&amp;'Meldung Teilnehmer'!P53,"")</f>
        <v/>
      </c>
    </row>
    <row r="48" spans="1:1" s="53" customFormat="1" ht="24.95" customHeight="1" x14ac:dyDescent="0.35">
      <c r="A48" s="59" t="str">
        <f>IF(NOT(ISBLANK('Meldung Teilnehmer'!B54)),'Meldung Teilnehmer'!B54&amp;";"&amp;'Meldung Teilnehmer'!C54&amp;";"&amp;'Meldung Teilnehmer'!D54&amp;";"&amp;TEXT('Meldung Teilnehmer'!E54,"JJJJ-MM-TT")&amp;";;"&amp;'allg. Daten'!C$6&amp;";EK;"&amp;'Meldung Teilnehmer'!G54&amp;";"&amp;'Meldung Teilnehmer'!H54&amp;";PK;"&amp;'Meldung Teilnehmer'!I54&amp;";"&amp;'Meldung Teilnehmer'!J54&amp;";KGK;"&amp;'Meldung Teilnehmer'!K54&amp;";"&amp;'Meldung Teilnehmer'!L54&amp;";"&amp;'Meldung Teilnehmer'!M54&amp;";GGK;"&amp;'Meldung Teilnehmer'!N54&amp;";"&amp;'Meldung Teilnehmer'!O54&amp;";"&amp;'Meldung Teilnehmer'!P54,"")</f>
        <v/>
      </c>
    </row>
    <row r="49" spans="1:1" s="53" customFormat="1" ht="24.95" customHeight="1" x14ac:dyDescent="0.35">
      <c r="A49" s="59" t="str">
        <f>IF(NOT(ISBLANK('Meldung Teilnehmer'!B55)),'Meldung Teilnehmer'!B55&amp;";"&amp;'Meldung Teilnehmer'!C55&amp;";"&amp;'Meldung Teilnehmer'!D55&amp;";"&amp;TEXT('Meldung Teilnehmer'!E55,"JJJJ-MM-TT")&amp;";;"&amp;'allg. Daten'!C$6&amp;";EK;"&amp;'Meldung Teilnehmer'!G55&amp;";"&amp;'Meldung Teilnehmer'!H55&amp;";PK;"&amp;'Meldung Teilnehmer'!I55&amp;";"&amp;'Meldung Teilnehmer'!J55&amp;";KGK;"&amp;'Meldung Teilnehmer'!K55&amp;";"&amp;'Meldung Teilnehmer'!L55&amp;";"&amp;'Meldung Teilnehmer'!M55&amp;";GGK;"&amp;'Meldung Teilnehmer'!N55&amp;";"&amp;'Meldung Teilnehmer'!O55&amp;";"&amp;'Meldung Teilnehmer'!P55,"")</f>
        <v/>
      </c>
    </row>
    <row r="50" spans="1:1" s="53" customFormat="1" ht="24.95" customHeight="1" x14ac:dyDescent="0.35">
      <c r="A50" s="59" t="str">
        <f>IF(NOT(ISBLANK('Meldung Teilnehmer'!B56)),'Meldung Teilnehmer'!B56&amp;";"&amp;'Meldung Teilnehmer'!C56&amp;";"&amp;'Meldung Teilnehmer'!D56&amp;";"&amp;TEXT('Meldung Teilnehmer'!E56,"JJJJ-MM-TT")&amp;";;"&amp;'allg. Daten'!C$6&amp;";EK;"&amp;'Meldung Teilnehmer'!G56&amp;";"&amp;'Meldung Teilnehmer'!H56&amp;";PK;"&amp;'Meldung Teilnehmer'!I56&amp;";"&amp;'Meldung Teilnehmer'!J56&amp;";KGK;"&amp;'Meldung Teilnehmer'!K56&amp;";"&amp;'Meldung Teilnehmer'!L56&amp;";"&amp;'Meldung Teilnehmer'!M56&amp;";GGK;"&amp;'Meldung Teilnehmer'!N56&amp;";"&amp;'Meldung Teilnehmer'!O56&amp;";"&amp;'Meldung Teilnehmer'!P56,"")</f>
        <v/>
      </c>
    </row>
    <row r="51" spans="1:1" ht="15" x14ac:dyDescent="0.25">
      <c r="A51" s="67" t="s">
        <v>30</v>
      </c>
    </row>
    <row r="52" spans="1:1" ht="15" x14ac:dyDescent="0.25">
      <c r="A52" s="67" t="s">
        <v>30</v>
      </c>
    </row>
    <row r="53" spans="1:1" ht="15" x14ac:dyDescent="0.25">
      <c r="A53" s="67"/>
    </row>
  </sheetData>
  <sheetProtection algorithmName="SHA-512" hashValue="Y1sEhe4g5RVkx7b00++EtfmV+EL9R9mMulYftkCqRf0OZYWXvEC0BMXrrrmmbd4U0sslPnnV9RQ8xmzp+d9JBA==" saltValue="Tfxe4vdL476GFK0NEVXBBQ==" spinCount="100000" sheet="1" objects="1" scenarios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allg. Daten</vt:lpstr>
      <vt:lpstr>Meldung Teilnehmer</vt:lpstr>
      <vt:lpstr>Meldung Jury</vt:lpstr>
      <vt:lpstr>Zusammenfassung</vt:lpstr>
      <vt:lpstr>Intern</vt:lpstr>
      <vt:lpstr>'Meldung Jury'!Druckbereich</vt:lpstr>
      <vt:lpstr>'Meldung Teilnehmer'!Druckbereich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Ludwig Vocke</cp:lastModifiedBy>
  <dcterms:created xsi:type="dcterms:W3CDTF">2023-02-25T14:13:18Z</dcterms:created>
  <dcterms:modified xsi:type="dcterms:W3CDTF">2024-03-18T11:07:25Z</dcterms:modified>
</cp:coreProperties>
</file>